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elza.rutenberga\Desktop\cenu aptauja PII ĶIPARS\"/>
    </mc:Choice>
  </mc:AlternateContent>
  <xr:revisionPtr revIDLastSave="0" documentId="13_ncr:1_{0884BA1C-1955-4DE1-9EB7-176FEC579CB5}" xr6:coauthVersionLast="47" xr6:coauthVersionMax="47" xr10:uidLastSave="{00000000-0000-0000-0000-000000000000}"/>
  <bookViews>
    <workbookView xWindow="-28920" yWindow="-120" windowWidth="29040" windowHeight="15840" tabRatio="882" xr2:uid="{00000000-000D-0000-FFFF-FFFF00000000}"/>
  </bookViews>
  <sheets>
    <sheet name="1_Maize" sheetId="9" r:id="rId1"/>
    <sheet name="2_Gaļa" sheetId="32" r:id="rId2"/>
    <sheet name="3_Piens" sheetId="33" r:id="rId3"/>
    <sheet name="4_Augli_darz_nesezona" sheetId="34" r:id="rId4"/>
    <sheet name="5_Lauku_plat_darzeni" sheetId="35" r:id="rId5"/>
    <sheet name="6_ Sula" sheetId="45" r:id="rId6"/>
    <sheet name="7_Partikas_prod" sheetId="38" r:id="rId7"/>
    <sheet name="Piegāde" sheetId="44" r:id="rId8"/>
    <sheet name="kvalitāte prasības" sheetId="16"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4" i="34" l="1"/>
  <c r="J29" i="38" l="1"/>
  <c r="J16" i="9" l="1"/>
  <c r="J17" i="9"/>
  <c r="J28" i="32" l="1"/>
  <c r="J75" i="38" l="1"/>
  <c r="M25" i="34" l="1"/>
  <c r="M23" i="34"/>
  <c r="G21" i="45" l="1"/>
  <c r="G98" i="38"/>
  <c r="G23" i="35"/>
  <c r="J50" i="34"/>
  <c r="G30" i="32"/>
  <c r="G21" i="9"/>
  <c r="G25" i="33"/>
  <c r="J37" i="38" l="1"/>
  <c r="J18" i="32"/>
  <c r="J19" i="32"/>
  <c r="J20" i="32"/>
  <c r="J21" i="32"/>
  <c r="J22" i="32"/>
  <c r="J23" i="32"/>
  <c r="J24" i="32"/>
  <c r="J25" i="32"/>
  <c r="J26" i="32"/>
  <c r="J27" i="32"/>
  <c r="J29" i="32"/>
  <c r="J68" i="38"/>
  <c r="J69" i="38"/>
  <c r="J70" i="38"/>
  <c r="J71" i="38"/>
  <c r="J72" i="38"/>
  <c r="J73" i="38"/>
  <c r="J74" i="38"/>
  <c r="J76" i="38"/>
  <c r="J77" i="38"/>
  <c r="J78" i="38"/>
  <c r="J79" i="38"/>
  <c r="J80" i="38"/>
  <c r="J81" i="38"/>
  <c r="J82" i="38"/>
  <c r="J83" i="38"/>
  <c r="J16" i="45"/>
  <c r="J18" i="38"/>
  <c r="J19" i="38"/>
  <c r="J20" i="38"/>
  <c r="J21" i="38"/>
  <c r="J22" i="38"/>
  <c r="J23" i="38"/>
  <c r="J24" i="38"/>
  <c r="J25" i="38"/>
  <c r="J26" i="38"/>
  <c r="J27" i="38"/>
  <c r="J28" i="38"/>
  <c r="J30" i="38"/>
  <c r="J31" i="38"/>
  <c r="J32" i="38"/>
  <c r="J33" i="38"/>
  <c r="J34" i="38"/>
  <c r="J35" i="38"/>
  <c r="J36"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7" i="38"/>
  <c r="J85" i="38"/>
  <c r="J86" i="38"/>
  <c r="J87" i="38"/>
  <c r="J88" i="38"/>
  <c r="J89" i="38"/>
  <c r="J90" i="38"/>
  <c r="J91" i="38"/>
  <c r="J92" i="38"/>
  <c r="J93" i="38"/>
  <c r="J94" i="38"/>
  <c r="J95" i="38"/>
  <c r="J97" i="38"/>
  <c r="J98" i="38" s="1"/>
  <c r="H105" i="35"/>
  <c r="J16" i="35"/>
  <c r="J22" i="35"/>
  <c r="J21" i="35"/>
  <c r="J20" i="35"/>
  <c r="J19" i="35"/>
  <c r="M18" i="34"/>
  <c r="M19" i="34"/>
  <c r="M20" i="34"/>
  <c r="M21" i="34"/>
  <c r="M22" i="34"/>
  <c r="M26" i="34"/>
  <c r="M27" i="34"/>
  <c r="M28" i="34"/>
  <c r="M29" i="34"/>
  <c r="M30" i="34"/>
  <c r="M31" i="34"/>
  <c r="M32" i="34"/>
  <c r="M33" i="34"/>
  <c r="M34" i="34"/>
  <c r="M35" i="34"/>
  <c r="M36" i="34"/>
  <c r="M37" i="34"/>
  <c r="M38" i="34"/>
  <c r="M39" i="34"/>
  <c r="M40" i="34"/>
  <c r="M41" i="34"/>
  <c r="M42" i="34"/>
  <c r="M43" i="34"/>
  <c r="M44" i="34"/>
  <c r="M45" i="34"/>
  <c r="M46" i="34"/>
  <c r="M47" i="34"/>
  <c r="M48" i="34"/>
  <c r="M49" i="34"/>
  <c r="J100" i="38" l="1"/>
  <c r="J99" i="38"/>
  <c r="J23" i="35"/>
  <c r="J20" i="45"/>
  <c r="J19" i="45"/>
  <c r="J24" i="35" l="1"/>
  <c r="J25" i="35" s="1"/>
  <c r="J21" i="45"/>
  <c r="J17" i="38"/>
  <c r="M17" i="34"/>
  <c r="J18" i="33"/>
  <c r="J19" i="33"/>
  <c r="J20" i="33"/>
  <c r="J21" i="33"/>
  <c r="J22" i="33"/>
  <c r="J23" i="33"/>
  <c r="J24" i="33"/>
  <c r="J17" i="33"/>
  <c r="J17" i="32"/>
  <c r="J18" i="9"/>
  <c r="J19" i="9"/>
  <c r="J20" i="9"/>
  <c r="J25" i="33" l="1"/>
  <c r="J26" i="33" s="1"/>
  <c r="J27" i="33" s="1"/>
  <c r="J22" i="45"/>
  <c r="J23" i="45" s="1"/>
  <c r="J21" i="9"/>
  <c r="M50" i="34"/>
  <c r="M52" i="34" s="1"/>
  <c r="J30" i="32"/>
  <c r="J22" i="9" l="1"/>
  <c r="J23" i="9" s="1"/>
  <c r="J31" i="32"/>
  <c r="J32" i="32" s="1"/>
</calcChain>
</file>

<file path=xl/sharedStrings.xml><?xml version="1.0" encoding="utf-8"?>
<sst xmlns="http://schemas.openxmlformats.org/spreadsheetml/2006/main" count="702" uniqueCount="361">
  <si>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</si>
  <si>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</si>
  <si>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</si>
  <si>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</si>
  <si>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</si>
  <si>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</si>
  <si>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</si>
  <si>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</si>
  <si>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</si>
  <si>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</si>
  <si>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</si>
  <si>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</si>
  <si>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</si>
  <si>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</si>
  <si>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</si>
  <si>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</si>
  <si>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Melones</t>
  </si>
  <si>
    <t>Paprika</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</si>
  <si>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</si>
  <si>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</si>
  <si>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</si>
  <si>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</si>
  <si>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</si>
  <si>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</si>
  <si>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</si>
  <si>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</si>
  <si>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</si>
  <si>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</si>
  <si>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</si>
  <si>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</si>
  <si>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</si>
  <si>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</si>
  <si>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</si>
  <si>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</si>
  <si>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</si>
  <si>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</si>
  <si>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Baltmaize</t>
  </si>
  <si>
    <t>Rudzu maize</t>
  </si>
  <si>
    <t>l</t>
  </si>
  <si>
    <t>Puravi</t>
  </si>
  <si>
    <t>Šķeltie zirņi</t>
  </si>
  <si>
    <t>1.daļa – MAIZE</t>
  </si>
  <si>
    <t xml:space="preserve">Piens </t>
  </si>
  <si>
    <t xml:space="preserve">Saldais krējums </t>
  </si>
  <si>
    <t xml:space="preserve">Biezpiens </t>
  </si>
  <si>
    <t xml:space="preserve">Svaigi kāposti </t>
  </si>
  <si>
    <t>Galviņās, 20-25 cm diametrā.  Audzēts Latvijā.</t>
  </si>
  <si>
    <t xml:space="preserve">Burkāni </t>
  </si>
  <si>
    <t>Kukurūzas pārslas</t>
  </si>
  <si>
    <t>Milti</t>
  </si>
  <si>
    <t>A/L, 1,0 kg fasējums</t>
  </si>
  <si>
    <t>Pupiņas</t>
  </si>
  <si>
    <t>Kakao</t>
  </si>
  <si>
    <t>Piedevas ēdieniem</t>
  </si>
  <si>
    <t>Vanilīna cukurs</t>
  </si>
  <si>
    <t>Pipari</t>
  </si>
  <si>
    <t>Kanēlis</t>
  </si>
  <si>
    <t>1 kg iepakojumā</t>
  </si>
  <si>
    <t>Lauru lapas</t>
  </si>
  <si>
    <t>Raugs</t>
  </si>
  <si>
    <t>Konservēti gurķi</t>
  </si>
  <si>
    <t>Zaļie zirnīši</t>
  </si>
  <si>
    <t>Tomātu mērce</t>
  </si>
  <si>
    <t>Citronskābe</t>
  </si>
  <si>
    <t>Rīsu pārslas</t>
  </si>
  <si>
    <t>Kukurūzas putraimi</t>
  </si>
  <si>
    <t>Rīvmaize</t>
  </si>
  <si>
    <t>2.daļa – GAĻA</t>
  </si>
  <si>
    <t>3 - PIENS UN PIENA PRODUKTI</t>
  </si>
  <si>
    <t xml:space="preserve">4 – AUGĻI UN DĀRZEŅI NESEZONAS LAIKĀ </t>
  </si>
  <si>
    <t>5 – Lauku platībās audzēti dārzeņi un saknes</t>
  </si>
  <si>
    <t xml:space="preserve">Skābais krējums </t>
  </si>
  <si>
    <t>Jogurts</t>
  </si>
  <si>
    <t>Siers</t>
  </si>
  <si>
    <t>Sviests</t>
  </si>
  <si>
    <t>Pasterizēts , tauku saturs 2,5%, fasējumā  no 1kg -10 kg, atbilstoši pieprasītam daudzumam (Ražots Latvijā)</t>
  </si>
  <si>
    <t>Tauku saturs 35%, bez augu taukiem, fasējumā no  1 kg – 5 kg , atbilstoši pieprasītam daudzumam (Ražots  Latvijā)</t>
  </si>
  <si>
    <t>Tauku saturs 2,5 % , fasējumā  0,5 kg, (Ražots Latvijā)</t>
  </si>
  <si>
    <t>Tauku saturs 2,5 %, saldais ar dažādu augļu piedevām, fasējums – vienreizējos traukos,  nesatur garšas pastiprinātājus (E620-E650) un sintētiskās krāsvielas, sveramais, atbilstoši pieprasījumam (Ražots Latvijā)</t>
  </si>
  <si>
    <t xml:space="preserve"> Vidēji trekns, vakuuma iepakojumā, atbilstoši pieprasītam daudzumam, sāls saturs ne vairāk kā 1g uz 100 g  produkta (Ražots Latvijā),</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</si>
  <si>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</si>
  <si>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Piezīme: Apjoms ir paredzēts uz maksimālo bērnu skaitu. Ja bērnu skaits gada laikā samazināsies, tad apjoms var samazināties.</t>
  </si>
  <si>
    <t>Produkcijas piegāde  pēc pasūtītāja pieteikuma 3 reizes nedēļā -  pirmdien, trešdien, piektdien,  līdz plkst. 8. 00 (pasūtījumu veic telefoniski vienu dienu  iepriekš).</t>
  </si>
  <si>
    <t>Kliju maize</t>
  </si>
  <si>
    <t>Latvijas graudu maize</t>
  </si>
  <si>
    <t>Cūkgaļas šķiņķis</t>
  </si>
  <si>
    <t xml:space="preserve">Cūkgaļas žāvēta krūtiņa </t>
  </si>
  <si>
    <t>Desa vārīta</t>
  </si>
  <si>
    <t>Cūkgaļas karbonāde</t>
  </si>
  <si>
    <t>Vistas fileja</t>
  </si>
  <si>
    <r>
      <t xml:space="preserve">Svaigs, bez ādas, bez kauliem, 70% liesuma, 30% treknuma atbilstoši pieprasījumam, izcelsmes valsts </t>
    </r>
    <r>
      <rPr>
        <b/>
        <sz val="10"/>
        <color theme="1"/>
        <rFont val="Times New Roman"/>
        <family val="1"/>
        <charset val="186"/>
      </rPr>
      <t>Latvija</t>
    </r>
  </si>
  <si>
    <r>
      <t>Žāvēta gaļa , vakuuma iepakojumā no 1kg – 5 kg, piegādājamais apjoms atbilstoši pieprasījumam, izcelsmes valsts</t>
    </r>
    <r>
      <rPr>
        <b/>
        <sz val="10"/>
        <color theme="1"/>
        <rFont val="Times New Roman"/>
        <family val="1"/>
        <charset val="186"/>
      </rPr>
      <t xml:space="preserve"> Latvija</t>
    </r>
  </si>
  <si>
    <r>
      <t xml:space="preserve">A/L, gaļa līdz 70%, kas nesatur: garšas pastiprinātājus (E 620 - E 650), krāsvielas un nitrītus, mehāniski atdalītu gaļu un izejvielas, kas ražots no ģenētiski modificētiem organismiem, sojas pupas un to produktus. Sāls saturs mazāk par 1,25g uz 100g  gaļas produkta. </t>
    </r>
    <r>
      <rPr>
        <b/>
        <sz val="10"/>
        <color theme="1"/>
        <rFont val="Times New Roman"/>
        <family val="1"/>
        <charset val="186"/>
      </rPr>
      <t>(Ražots Latvijā)</t>
    </r>
  </si>
  <si>
    <t>Tomāti</t>
  </si>
  <si>
    <t>Svaigi, nebojāti, tīri, nogatavojušies, 5-7 cm diametrā</t>
  </si>
  <si>
    <t>Svaigi gurķi</t>
  </si>
  <si>
    <t>Svaigi, nebojāti, tīri,  īsie līdz 15 cm, garie līdz 25cm, izcelsmes valsts Latvija</t>
  </si>
  <si>
    <t>Skābēti kāposti</t>
  </si>
  <si>
    <t>Svaigi, nebojāti, fasējumā no 1kg – 5 kg spaiņos, vai vakuuma iepakojumā, atbilstoši pieprasītajam daudzumam, izcelsmes valsts Latvija</t>
  </si>
  <si>
    <t>Svaigi, nebojāti, tīri, 30cm gari, izcelsmes valsts Latvija no septembra līdz decembrim</t>
  </si>
  <si>
    <t>Svaiga, nebojāta, tīra</t>
  </si>
  <si>
    <t>Svaigi, veseli nebojāti, Ø ne mazāk par 5 cm, izcelsmes valsts Latvija</t>
  </si>
  <si>
    <t>Svaigi, veseli nebojātas, Ø ne mazāk par 7 cm, izcelsmes valsts Latvija</t>
  </si>
  <si>
    <t>Svaigi, nebojāti, tīri, 5-7 cm diam.</t>
  </si>
  <si>
    <t>Svaigas, nebojātas, tīras</t>
  </si>
  <si>
    <t>Bez kauliņiem, fasētas no 0,5 kg līdz 5 kg, atbilstoši pieprasītajam daudzumam</t>
  </si>
  <si>
    <t xml:space="preserve"> Ābolu, ķiršu u.c. fasēts no 1 kg līdz 5 kg spainīšos, atbilstoši pieprasītajam daudzumam (Ražots Latvijā)</t>
  </si>
  <si>
    <t>3 l burkās (izcelsmes valsta Latvija)</t>
  </si>
  <si>
    <t>Kons. skābenes</t>
  </si>
  <si>
    <t>0,5 l  vai 1 l burkās</t>
  </si>
  <si>
    <t xml:space="preserve">Sula </t>
  </si>
  <si>
    <t>Ābolu, plūmju, ķiršu u.c. safasēts atbilstoši drošības, higiēnas prasībām – 3 l stikla burkās</t>
  </si>
  <si>
    <t>Heka fileja bez ādas</t>
  </si>
  <si>
    <t xml:space="preserve">Vakuuma iepakojumā, 10% glazūra </t>
  </si>
  <si>
    <t>Vakuuma iepakojumā, 0% glazūra,  no 1 kg – 5 kg iepakojumā, atbilstoši  pieprasītajam daudzumam</t>
  </si>
  <si>
    <t>Iepakojumā no 1 kg līdz 2,5 kg, atbilstoši pieprasītajam daudzumam</t>
  </si>
  <si>
    <t>Iepakojumā  no 1kg līdz 2,5 kg, atbilstoši pieprasītajam daudzumam</t>
  </si>
  <si>
    <t>Iepakojumā no 0,400 kg līdz 2,5 kg , atbilstoši pieprasītajam daudzumam</t>
  </si>
  <si>
    <t>Paciņas 0,01- 0,015 kg iepak.</t>
  </si>
  <si>
    <t xml:space="preserve"> paciņas</t>
  </si>
  <si>
    <t>0,5 kg iepakojumā</t>
  </si>
  <si>
    <t xml:space="preserve">  kg</t>
  </si>
  <si>
    <t>0,01-0,015 kg iepak.</t>
  </si>
  <si>
    <t>Majonēze</t>
  </si>
  <si>
    <t xml:space="preserve"> kg</t>
  </si>
  <si>
    <t>Pārtikas, 0,02 kg paciņās</t>
  </si>
  <si>
    <t>0,1 kg paciņa</t>
  </si>
  <si>
    <t>A/L 0,4 kg iepakojumā</t>
  </si>
  <si>
    <t>Ķimenes</t>
  </si>
  <si>
    <t>Saules puķu sēklas, lobītas</t>
  </si>
  <si>
    <t>Paciņās  ne vairāk kā 1 kg</t>
  </si>
  <si>
    <t>Paciņas 0,01-0,015 kg iepak.</t>
  </si>
  <si>
    <t>Citronpipari</t>
  </si>
  <si>
    <t>0,400 kg iepakojumā</t>
  </si>
  <si>
    <t>Garšvielas bez sāls</t>
  </si>
  <si>
    <t xml:space="preserve">0,02 – 0,5 kg iepakojumā </t>
  </si>
  <si>
    <t>Želantīns</t>
  </si>
  <si>
    <t>Kafija</t>
  </si>
  <si>
    <t>Paciņas 0,1 kg iepakojums</t>
  </si>
  <si>
    <t>Sveramie , kastēs no 2- 5 kg, atbilstoši pieprasītajam daudzumam</t>
  </si>
  <si>
    <t>A/L, fasēti 1,0 kg</t>
  </si>
  <si>
    <t xml:space="preserve">A/L, 1,0 kg fasējums </t>
  </si>
  <si>
    <t xml:space="preserve"> A/L, 1,0 kg fasējums</t>
  </si>
  <si>
    <t>5-graudu pārslas</t>
  </si>
  <si>
    <t>A/L 1,0 kg fasējums</t>
  </si>
  <si>
    <t>A/L1,0 kg fasējums</t>
  </si>
  <si>
    <t>Rīsi</t>
  </si>
  <si>
    <t>Fasētas 0,4 kg paciņās</t>
  </si>
  <si>
    <t>A/L, fasēti 0,5kg</t>
  </si>
  <si>
    <t>Kviešu, A/L 2,0 kg pakas</t>
  </si>
  <si>
    <t>A/L 0,5 kg fasējums</t>
  </si>
  <si>
    <t>Pelēkie zirņi</t>
  </si>
  <si>
    <t>A/L , 1 kg iepakojumā</t>
  </si>
  <si>
    <t>Eļļa augu Risso, nemodificēta</t>
  </si>
  <si>
    <t>Pārtikas, rafinēta, rapšu,  iepakojumā  1 l pudelē, nesatur ģenētiski modificētus organismus</t>
  </si>
  <si>
    <t>MAIZE UN KONDITORIJAS  IZSTRĀDĀJUMI</t>
  </si>
  <si>
    <t>Saskaņā ar 28.10.2014 MK noteikumiem Nr. 673. , un ar  13.03.2012 MK not. Nr.172., un 14.07.2015. grozījumiem MK not. Nr.405, kas stājušies spēkā ar 01.01.2016. „Noteikumi par uztura normām izglītības iestāžu izglītojamiem, sociālās aprūpes un sociālās reabilitācijas institūciju klientiem un ārstniecības iestāžu pacientiem”, nedrīkst piedāvāt produktus, ja tie satur: 
1) daļēji hidrogenizētus augu taukus, 
2) izmantota augu eļļu ar ĢMO.</t>
  </si>
  <si>
    <t>GAĻA UN GAĻAS PRODUKTI</t>
  </si>
  <si>
    <t>Pretendentam šajā sadaļā jānodrošina produktu piegāde saskaņā ar 13.03.2012 Ministru kabineta MK not. Nr.172.  ar 14.07.2015. grozījumiem MK not. Nr.405, no kas stājušies spēkā  01.01.2016. „Noteikumi par uztura normām izglītības iestāžu izglītojamiem, sociālās aprūpes un sociālās reabilitācijas institūciju klientiem un ārstniecības iestāžu pacientiem” prasību  ievērošanas nodrošināšanu: nedrīkst piedāvāt gaļu, gaļas izstrādājumus no mehāniski atdalītas gaļas. Nedrīkst piedāvāt gaļas produktus un gaļas izstrādājumus, ja tie satur garšas pastiprinātājus (E620-E650) un krāsvielas(E100-E180); ĢMO, nesastāv no tiem un nav ražoti no tiem;</t>
  </si>
  <si>
    <t>Sāls saturs produktā ir mazāks par 1,25g uz 100g produkta.</t>
  </si>
  <si>
    <t>Piegādātājs garantē, ka piedāvātie produkti atbilst augstāk minētajām prasībām un līguma noslēgšanas gadījumā netiks piedāvāti šīm prasībām neatbilstoši produkti</t>
  </si>
  <si>
    <t>Gaļas izstrādājumi (piemēram, desas, cīsiņi, sardeles), žāvēti, kūpināti, sālīti gaļas produkti, atbilst šādām prasībām:</t>
  </si>
  <si>
    <t>·         satur vismaz 70 % gaļas;</t>
  </si>
  <si>
    <t>nesatur pārtikas piedevas – garšas pastiprinātājus (E620–E650) un krāsvielas;</t>
  </si>
  <si>
    <t>nesatur mehāniski atdalītu gaļu un izejvielas, kas ražotas no ģenētiski modificētiem organismiem;</t>
  </si>
  <si>
    <t>nesatur sojas pupas un to produktus;</t>
  </si>
  <si>
    <t>satur sāli mazāk par 1,25 g uz 100 g gaļas produkta.</t>
  </si>
  <si>
    <t>PIENS UN PIENA PRODUKTI</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</si>
  <si>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</si>
  <si>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</si>
  <si>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</si>
  <si>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</si>
  <si>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</si>
  <si>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</si>
  <si>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</si>
  <si>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</si>
  <si>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</si>
  <si>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</si>
  <si>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</si>
  <si>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3. Piens, piena produkti</t>
  </si>
  <si>
    <t xml:space="preserve">2. Gaļa, gaļas produkti </t>
  </si>
  <si>
    <t>Ābolu sula</t>
  </si>
  <si>
    <t>Dabīgās sulas,  safasēts atbilstoši drošības, higiēnas prasībām – 1-3 l tilpumā, 100%, saldskāba, nedzidrināta, termiski apstrādāta. Nesatur sintētiskas krāsvielas, garšas pastiprinātājus (E620-E650). Izcelsmes valsts Latvija</t>
  </si>
  <si>
    <t>Periods</t>
  </si>
  <si>
    <r>
      <t xml:space="preserve">Svaiga cūkgaļas karbonāde, vakuuma iepakojumā no 1 kg-10 kg, piegādājamais apjoms atbilstoši pieprasījumam, izcelsmes valsts </t>
    </r>
    <r>
      <rPr>
        <b/>
        <sz val="10"/>
        <color theme="1"/>
        <rFont val="Times New Roman"/>
        <family val="1"/>
        <charset val="186"/>
      </rPr>
      <t>Latvija</t>
    </r>
  </si>
  <si>
    <r>
      <t xml:space="preserve">Svaigas, vakuuma iepakojumā no 1kg – 5 kg, piegādājamais apjoms atbilstoši pieprasījumam, izcelsmes valsts </t>
    </r>
    <r>
      <rPr>
        <b/>
        <sz val="10"/>
        <color theme="1"/>
        <rFont val="Times New Roman"/>
        <family val="1"/>
        <charset val="186"/>
      </rPr>
      <t>Latvija</t>
    </r>
  </si>
  <si>
    <t>Kartupeļi</t>
  </si>
  <si>
    <t>Konservēti dārzeņi un pārstrādāti augļi</t>
  </si>
  <si>
    <t>Saldētā produkcija</t>
  </si>
  <si>
    <t>4.  Augļi un dārzeņi nesezonas laikā</t>
  </si>
  <si>
    <t>5. Lauku platībās audzēti</t>
  </si>
  <si>
    <t>***Saldētai produkcijai piegādātājs piedāvā pasūtītajam  saldētavu produktu uzglabāšanai, uz līguma darbības laiku.</t>
  </si>
  <si>
    <t>A/L, 200 g paciņās, saldkrējuma, līdz 82% tauku saturs, daudzums atbilstoši pieprasījumam (Ražots Latvijā)</t>
  </si>
  <si>
    <t>1. Produkcijas piegāde  pēc pasūtītāja pieteikuma vienu reizi nedēļā -  otrdienās, vai trešdienās ( pasūtījumu veic telefoniski vienu dienu iepriekš).</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</si>
  <si>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</si>
  <si>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</si>
  <si>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</si>
  <si>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</si>
  <si>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</si>
  <si>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</si>
  <si>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</si>
  <si>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</si>
  <si>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</si>
  <si>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</si>
  <si>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</si>
  <si>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</si>
  <si>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</si>
  <si>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</si>
  <si>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Sadskābmaize</t>
  </si>
  <si>
    <t>Cīsiņi</t>
  </si>
  <si>
    <t>Sardeles</t>
  </si>
  <si>
    <r>
      <t xml:space="preserve">A/L cīsiņi, dabīgā apvalkā, sastāvs-  70% gaļas, nesatur garšas pastiprinātājus ( E 620, E 650), krāsvielas un nitrītus, nesatur mehāniski atdalītu gaļu un izejvielas, kas ražots no ģenētiski modificētiem organismiem, nesatur sojas pupas un to produktus, satur sāli mazāk par 1,25g uz 100 g gaļas produkta, vakuuma iepakojumā. </t>
    </r>
    <r>
      <rPr>
        <b/>
        <sz val="10"/>
        <color theme="1"/>
        <rFont val="Times New Roman"/>
        <family val="1"/>
        <charset val="186"/>
      </rPr>
      <t>Ražots Latvijā.</t>
    </r>
  </si>
  <si>
    <t>Vistu šķiņķiši bez muguras</t>
  </si>
  <si>
    <t>Kefīrs</t>
  </si>
  <si>
    <t>2% - 2,5% tauku saturs, 1 l fasējums vai sveramais. Ražots Latvijā.</t>
  </si>
  <si>
    <t>Apelsīni</t>
  </si>
  <si>
    <t>Citroni</t>
  </si>
  <si>
    <t>Arbūzi</t>
  </si>
  <si>
    <t>Bumbieri</t>
  </si>
  <si>
    <t>Persiki</t>
  </si>
  <si>
    <t>Nektarīni</t>
  </si>
  <si>
    <t>Aprikozes</t>
  </si>
  <si>
    <t>Plūmes</t>
  </si>
  <si>
    <t>Svaigi, veseli, nebojāti. Vienmērīgi nogatavojušies</t>
  </si>
  <si>
    <t xml:space="preserve">Veselas, nebojātas, nogatavojušās. Diametrs no 5 cm </t>
  </si>
  <si>
    <t>Svaigi, veseli, nebojāti. Diametrs 8-12 cm.</t>
  </si>
  <si>
    <t>Svaigi, veseli, nebojāti. Nogatavojušies. Diametrs no 30 cm.</t>
  </si>
  <si>
    <t>Svaigi, veseli, nebojāti. Dzelteni, bez pleķiem un bojājuma pazīmēm.</t>
  </si>
  <si>
    <t>Svaigi, veseli, nebojāti. Diametrs no 8 cm.</t>
  </si>
  <si>
    <t>Svaigi, veseli, nebojāti. Diametrs no 5 cm.</t>
  </si>
  <si>
    <t>Kolrābji</t>
  </si>
  <si>
    <t>Svaigi, veseli, nebojāti, ar blīvu struktūru, stingru, kraukšķīgu vidu. Diametrs no 8 cm.</t>
  </si>
  <si>
    <t>Svaigi, veseli, nebojāti. Stingri piekļautām lapām, bez lieka mitruma.</t>
  </si>
  <si>
    <t xml:space="preserve">Loki </t>
  </si>
  <si>
    <t>Svaigi, veseli, nesaspiesti, nebojāti laksti, bez liela mitruma.</t>
  </si>
  <si>
    <t>Redīsi baltie</t>
  </si>
  <si>
    <t>Redīsi sarkanie</t>
  </si>
  <si>
    <t>Svaigi, veseli, nebojāti, ar blīvu struktūru.</t>
  </si>
  <si>
    <t>Ziedkāposti</t>
  </si>
  <si>
    <t xml:space="preserve">Svaigi, veseli, nebojāti. </t>
  </si>
  <si>
    <t>Ledus salāti</t>
  </si>
  <si>
    <t>Lapu salāti</t>
  </si>
  <si>
    <t>Kabači</t>
  </si>
  <si>
    <t>Ķirbji</t>
  </si>
  <si>
    <t>Dilles</t>
  </si>
  <si>
    <t>Pētersīļi</t>
  </si>
  <si>
    <t>Svaigi, veseli, nebojāti</t>
  </si>
  <si>
    <t>Svaigas, veselas, nebojātas</t>
  </si>
  <si>
    <t>Āboli</t>
  </si>
  <si>
    <t>Ķīnas kāposts</t>
  </si>
  <si>
    <t>250-300 g paciņas , mieži –80 % , dabīgā kafija – 20%.</t>
  </si>
  <si>
    <t>Paciņās, 0.1-0,2 kg iepakojumā</t>
  </si>
  <si>
    <t>4-graudu pārslas</t>
  </si>
  <si>
    <t>Rīsi tvaicēti</t>
  </si>
  <si>
    <t>Milti bezglutēna</t>
  </si>
  <si>
    <t>Fasēti 0,4- 0,7 kg iepakojumā</t>
  </si>
  <si>
    <t>Maize bezglutēna</t>
  </si>
  <si>
    <t>A/L,maize, kas gatavota no īpašām bezgllutēna auzām,nesatur ģenētiski modificētus organismus, saldinātājus, konservantus,ne vairāk kā 1,25 sāls uz 100 gr. produkta un ne vairāk kā 5 g pievienotā cukura daudzuma uz 100 g produkta,polietilēna iepakojumā</t>
  </si>
  <si>
    <t>Fasēts 1 l iepakojumā</t>
  </si>
  <si>
    <r>
      <t xml:space="preserve">Cepumi bez </t>
    </r>
    <r>
      <rPr>
        <b/>
        <sz val="10"/>
        <color theme="1"/>
        <rFont val="Times New Roman"/>
        <family val="1"/>
        <charset val="186"/>
      </rPr>
      <t>glutēna</t>
    </r>
  </si>
  <si>
    <t>Fasēti 0,1-0,3 kg iepakojumā. Nesatur daļēji hidrogenētos augu taukus. Nesatur pārtikas piedevas un sintētiskās krāsvielas, nesatur ģenētiski modificētus organismus</t>
  </si>
  <si>
    <t>Tēja (kumelīšu,piparmētru)</t>
  </si>
  <si>
    <t>Sinepes</t>
  </si>
  <si>
    <t>Mārrutki</t>
  </si>
  <si>
    <t>Soda</t>
  </si>
  <si>
    <t>Fasēta no 0,2- 0,5 kg iepakojumā</t>
  </si>
  <si>
    <t>0.5-0,8 l burciņās , metāla bundžās</t>
  </si>
  <si>
    <t>Laša fileja bez ādas</t>
  </si>
  <si>
    <t>Konservētas pupiņas</t>
  </si>
  <si>
    <t>Konservēta kukurūza</t>
  </si>
  <si>
    <t xml:space="preserve">0,4 kg bundžās </t>
  </si>
  <si>
    <t>Konservēti ananāsi</t>
  </si>
  <si>
    <t>Konservēti persiki</t>
  </si>
  <si>
    <t>0.850 bundžās</t>
  </si>
  <si>
    <t>0.825 bundžās</t>
  </si>
  <si>
    <t>Zivju konservi savā sulā</t>
  </si>
  <si>
    <t>Sastāv no 60% zivs. Sāls nepārsniedz 1,5g uz 100g produkta.</t>
  </si>
  <si>
    <t>Dzērveņu sula</t>
  </si>
  <si>
    <t>Medus</t>
  </si>
  <si>
    <r>
      <t xml:space="preserve">Dažādu ziedu medus, </t>
    </r>
    <r>
      <rPr>
        <b/>
        <sz val="10"/>
        <color theme="1"/>
        <rFont val="Times New Roman"/>
        <family val="1"/>
        <charset val="186"/>
      </rPr>
      <t>Ražots Latvijā.</t>
    </r>
  </si>
  <si>
    <t>Sadētu dārzeņu mix</t>
  </si>
  <si>
    <t>Saldēti puķkāposti,maisījums zupām, iepakojums 2-2,5 kg, safasēti atbilstoši drošības un higiēnas prasībām</t>
  </si>
  <si>
    <t>Saldētas avenes</t>
  </si>
  <si>
    <t>Saldēti ķirši bez kauliņiem</t>
  </si>
  <si>
    <t>Saldēti rabarberi</t>
  </si>
  <si>
    <t>Saldēti puķu kāposti</t>
  </si>
  <si>
    <t xml:space="preserve">Saldētas zemenes </t>
  </si>
  <si>
    <t>Saldēts ogu mix</t>
  </si>
  <si>
    <t>Saldēti Zaļie zirnīši</t>
  </si>
  <si>
    <t>Saldējums</t>
  </si>
  <si>
    <t>gb</t>
  </si>
  <si>
    <r>
      <t xml:space="preserve">A/L, sagriezta, polietilēna iepakojumā1 kukulis 0,350-0,60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t>
    </r>
    <r>
      <rPr>
        <b/>
        <sz val="10"/>
        <color rgb="FF000000"/>
        <rFont val="Times New Roman"/>
        <family val="1"/>
        <charset val="186"/>
      </rPr>
      <t>Ražots Latvijā</t>
    </r>
    <r>
      <rPr>
        <b/>
        <sz val="10"/>
        <color theme="1"/>
        <rFont val="Times New Roman"/>
        <family val="1"/>
        <charset val="186"/>
      </rPr>
      <t>)</t>
    </r>
  </si>
  <si>
    <r>
      <t xml:space="preserve">A/L, sagriezta, polietilēna iepakojumā 1 kukulis- 0,500-0,800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t>
    </r>
  </si>
  <si>
    <r>
      <t xml:space="preserve">A/L, sagriezta, polietilēna iepakojumā 1 kukulis - 0,300  - 0,800 kg.
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r>
      <rPr>
        <sz val="10"/>
        <color theme="1"/>
        <rFont val="Times New Roman"/>
        <family val="1"/>
        <charset val="186"/>
      </rPr>
      <t xml:space="preserve">
</t>
    </r>
  </si>
  <si>
    <r>
      <t xml:space="preserve">A/L, sagriezta, polietilēna iepakojumā 1 kukulis- 0,300 -0,500 kg.Nesatur ģenētiski modificētus organismus, nesatur daļēji hidrogenētos taukus, nesatur pārtikas piedevas - saldinātājus, sintētiskās krāsvielas un konservantus, satur sāli ne vairāk par 1.25g uz 100 g produkta,  un satur cukuru ne vairāk par 5g uz 100 g produkta </t>
    </r>
    <r>
      <rPr>
        <b/>
        <sz val="10"/>
        <color theme="1"/>
        <rFont val="Times New Roman"/>
        <family val="1"/>
        <charset val="186"/>
      </rPr>
      <t>(Ražots Latvijā)</t>
    </r>
  </si>
  <si>
    <t>Produkcijas piegāde  pēc pasūtītāja pieteikuma trīs reizes nedēļā līdz plkst. 12.00 (pasūtījumu veic telefoniski vai pēc rakstiska pieteikuma e-pastā vienu dienu  iepriekš).</t>
  </si>
  <si>
    <t>Vistas olas</t>
  </si>
  <si>
    <t>Produkcijas piegāde pēc pasūtītāja pieteikuma divas reizes nedēļā, ne vēlāk kā līdz plkst.12:00  ( pasūtījumu veic telefoniski vienu dienu iepriekš).</t>
  </si>
  <si>
    <t>Produkcijas piegāde   pēc pasūtītāja pieteikuma trīs reizes nedēļā, ne vēlāk kā līdz plkst.12:00 ( pasūtījumu veic telefoniski vienu dienu iepriekš).</t>
  </si>
  <si>
    <t>Piegādes laiks piecas reizes nedēļā, ne vēlāk kā līdz plkst.9.00  - preču pieprasījums jānodod 1 dienu pirms pasūtījuma izpildes (pasūtījumu veic telefoniski vai pēc rakstiska pieteikuma e-pastā vienu dienu  iepriekš).</t>
  </si>
  <si>
    <t>Produkcijas piegāde  pēc pasūtītāja pieteikuma vienu līdz divas reizes nedēļā, ne vēlāk kā līdz plkst.12:00 -  preču pasūtījums jānodod 1 dienu pirms pasūtījuma izpildes.</t>
  </si>
  <si>
    <t>Olas</t>
  </si>
  <si>
    <t>Svaigas, 1 kategorijas, tīrā čaumalā no ārpses, šķirotas veselas, nebojātas, L kategorija, A/L fasētas pa 10 gb bretes, atbilstoši pasūtījumam. Derīguma termiņš 3 nedēļas. Izcelsmes valsts LATVIJA</t>
  </si>
  <si>
    <t>Pārtikas, 6-10 cm, maisos 1x40 kg,audzēts Latvija</t>
  </si>
  <si>
    <t>Svaigi, veseli, nebojāti. Diametrā 4 -5 cm. AudzētsLatvija</t>
  </si>
  <si>
    <t>Fasēta 0,25 kg iepakojumā. Nesatur aromatizētājus un pārtikas piedevas, konservantus, krāsvielas. Satur ne vairāk kā 1g sāls uz 100g produkta.</t>
  </si>
  <si>
    <t xml:space="preserve">0,120-0.5 l, </t>
  </si>
  <si>
    <t xml:space="preserve">0,120 -0.5 l, </t>
  </si>
  <si>
    <t xml:space="preserve">0,5 l burkās </t>
  </si>
  <si>
    <t xml:space="preserve">0.3-0,425 kg bundžas. </t>
  </si>
  <si>
    <t xml:space="preserve">Vafeļu glāzītē, dažādu veidu-šokolādes, vaniļas, ogu,tilpums no 100 ml-125 ml glāzītē. </t>
  </si>
  <si>
    <t xml:space="preserve">Svaiga vistas gaļa, iepakojumā no 1kg- 10 kg, atbilstoši pieprasītam daudzumam,  </t>
  </si>
  <si>
    <t xml:space="preserve">Svaiga vistas gaļa, saldēta, iepakojumā no 1 kg – 10 kg, piegādājamais apjoms atbilstoši pieprasījumam, </t>
  </si>
  <si>
    <t>Bietes</t>
  </si>
  <si>
    <t>Upeņu sula</t>
  </si>
  <si>
    <t>1. Maize</t>
  </si>
  <si>
    <t>Nesezonā</t>
  </si>
  <si>
    <t>Rīsu piens</t>
  </si>
  <si>
    <t>Cūkgaļas kakla karbonāde</t>
  </si>
  <si>
    <r>
      <t xml:space="preserve">Svaiga cūkgaļas kakla karbonāde, vakuuma iepakojumā no 1 kg-10 kg, piegādājamais apjoms atbilstoši pieprasījumam, izcelsmes valsts </t>
    </r>
    <r>
      <rPr>
        <b/>
        <sz val="10"/>
        <color theme="1"/>
        <rFont val="Times New Roman"/>
        <family val="1"/>
        <charset val="186"/>
      </rPr>
      <t>Latvija</t>
    </r>
  </si>
  <si>
    <t>Liellopu gaļa</t>
  </si>
  <si>
    <r>
      <t xml:space="preserve">Svaiga, vakuuma iepakojumā no 1kg – 5 kg, piegādājamais apjoms atbilstoši pieprasījumam, izcelsmes valsts </t>
    </r>
    <r>
      <rPr>
        <b/>
        <sz val="10"/>
        <color theme="1"/>
        <rFont val="Times New Roman"/>
        <family val="1"/>
        <charset val="186"/>
      </rPr>
      <t>Latvija</t>
    </r>
  </si>
  <si>
    <t>Tomātu pasa</t>
  </si>
  <si>
    <t>Fasēts 0.5  - 1.0 kg, nesatus pārtikas piedevas un satur ne vairāk kā 1 g sāls un 15 g ogļhidrātu uz 100g produkta</t>
  </si>
  <si>
    <t>Cūku aknas</t>
  </si>
  <si>
    <t>Desa pusžāvēta</t>
  </si>
  <si>
    <t>Konfektes</t>
  </si>
  <si>
    <t>Nesatur garšas pastiprinātājus (E620-E650) un sintētiskās krāsvielas. Nesatur ģenētiski modificētus organismus un vielas, kas izraisa uzvedības traucējumus bērniem. Pēc pieprasījuma.</t>
  </si>
  <si>
    <t>Max daudzums 4 mēnešos kopā</t>
  </si>
  <si>
    <t xml:space="preserve">Max daudzums 4 mēnešos </t>
  </si>
  <si>
    <t>6 – Sula</t>
  </si>
  <si>
    <t>TEHNISKAIS UN FINANŠU PIEDĀVĀJUMS
Pārtikas preču piegāde Pastendes PII ĶIPARAM 2022.gadam</t>
  </si>
  <si>
    <t>7 - PĀRTIKAS PRODUKTI</t>
  </si>
  <si>
    <t>6. Sula</t>
  </si>
  <si>
    <t>Produkcijas piegāde pēc pasūtītāja pieteikuma vienu reizi mēnesī, ne vēlāk kā līdz plkst.12:00  ( pasūtījumu veic telefoniski vienu dienu iepriekš).</t>
  </si>
  <si>
    <t>7. Pārtikas produkti</t>
  </si>
  <si>
    <t>Burkāni</t>
  </si>
  <si>
    <t>Konservēti tomāti mizoti</t>
  </si>
  <si>
    <t>0,85-1,5 kg bundžās</t>
  </si>
  <si>
    <t>Vistu šķiņķi atkauloti bez kaula, bez ādas</t>
  </si>
  <si>
    <t>Svaiga vistas gaļa, iepakojumā no 1kg- 10 kg, atbilstoši pieprasītam daudzumam</t>
  </si>
  <si>
    <t>Aprīlis-augusts</t>
  </si>
  <si>
    <t>Pārtikas produkti, kas atbilst nacionālās pārtikas kvalitātes shēmas (turpmāk – NPKS) prasībām.</t>
  </si>
  <si>
    <r>
      <rPr>
        <b/>
        <i/>
        <u/>
        <sz val="11"/>
        <color theme="1"/>
        <rFont val="Times New Roman"/>
        <family val="1"/>
        <charset val="186"/>
      </rPr>
      <t>Piegāde</t>
    </r>
    <r>
      <rPr>
        <u/>
        <sz val="11"/>
        <color theme="1"/>
        <rFont val="Times New Roman"/>
        <family val="1"/>
        <charset val="186"/>
      </rPr>
      <t>:</t>
    </r>
    <r>
      <rPr>
        <sz val="11"/>
        <color theme="1"/>
        <rFont val="Times New Roman"/>
        <family val="1"/>
        <charset val="186"/>
      </rPr>
      <t xml:space="preserve"> Produkcijas piegāde pēc pasūtītāja pieteikuma divas reizes nedēļā, ne vēlāk kā līdz plkst.12:00  ( pasūtījumu veic telefoniski vienu dienu iepriekš).</t>
    </r>
  </si>
  <si>
    <r>
      <rPr>
        <b/>
        <i/>
        <u/>
        <sz val="11"/>
        <color theme="1"/>
        <rFont val="Times New Roman"/>
        <family val="1"/>
        <charset val="186"/>
      </rPr>
      <t>Piegāde:</t>
    </r>
    <r>
      <rPr>
        <sz val="11"/>
        <color theme="1"/>
        <rFont val="Times New Roman"/>
        <family val="1"/>
        <charset val="186"/>
      </rPr>
      <t xml:space="preserve"> Produkcijas piegāde pēc pasūtītāja pieteikuma trīs reizes nedēļā, ne vēlāk kā līdz plkst.12:00 ( pasūtījumu veic telefoniski vienu dienu iepriekš).</t>
    </r>
  </si>
  <si>
    <t>Apzīmējumi:</t>
  </si>
  <si>
    <r>
      <rPr>
        <b/>
        <i/>
        <u/>
        <sz val="11"/>
        <color theme="1"/>
        <rFont val="Times New Roman"/>
        <family val="1"/>
        <charset val="186"/>
      </rPr>
      <t xml:space="preserve">Piegāde: </t>
    </r>
    <r>
      <rPr>
        <sz val="11"/>
        <color theme="1"/>
        <rFont val="Times New Roman"/>
        <family val="1"/>
        <charset val="186"/>
      </rPr>
      <t>Produkcijas piegāde pēc pasūtītāja pieteikuma trīs reizes nedēļā līdz plkst. 12.00 (pasūtījumu veic telefoniski vai pēc rakstiska pieteikuma e-pastā vienu dienu  iepriekš).</t>
    </r>
  </si>
  <si>
    <r>
      <rPr>
        <b/>
        <i/>
        <u/>
        <sz val="11"/>
        <color theme="1"/>
        <rFont val="Times New Roman"/>
        <family val="1"/>
        <charset val="186"/>
      </rPr>
      <t xml:space="preserve">Piegāde: </t>
    </r>
    <r>
      <rPr>
        <sz val="11"/>
        <color theme="1"/>
        <rFont val="Times New Roman"/>
        <family val="1"/>
      </rPr>
      <t>Produkcijas piegādes laiks piecas reizes nedēļā, ne vēlāk kā līdz plkst.9.00  - preču pieprasījums jānodod 1 dienu pirms pasūtījuma izpildes (pasūtījumu veic telefoniski vai pēc rakstiska.</t>
    </r>
  </si>
  <si>
    <r>
      <rPr>
        <b/>
        <i/>
        <u/>
        <sz val="11"/>
        <color theme="1"/>
        <rFont val="Times New Roman"/>
        <family val="1"/>
        <charset val="186"/>
      </rPr>
      <t>Piegāde:</t>
    </r>
    <r>
      <rPr>
        <sz val="11"/>
        <color theme="1"/>
        <rFont val="Times New Roman"/>
        <family val="1"/>
        <charset val="186"/>
      </rPr>
      <t xml:space="preserve"> Produkcijas piegāde  pēc pasūtītāja pieteikuma vienu līdz divas reizes nedēļā, ne vēlāk kā līdz plkst.12:00 -  preču pasūtījums jānodod 1 dienu pirms pasūtījuma izpildes.</t>
    </r>
  </si>
  <si>
    <r>
      <rPr>
        <b/>
        <i/>
        <u/>
        <sz val="11"/>
        <color theme="1"/>
        <rFont val="Times New Roman"/>
        <family val="1"/>
        <charset val="186"/>
      </rPr>
      <t>Piegāde:</t>
    </r>
    <r>
      <rPr>
        <sz val="11"/>
        <color theme="1"/>
        <rFont val="Times New Roman"/>
        <family val="1"/>
        <charset val="186"/>
      </rPr>
      <t xml:space="preserve"> Produkcijas piegāde pēc pasūtītāja pieteikuma vienu reizi mēnesī, ne vēlāk kā līdz plkst.12:00  ( pasūtījumu veic telefoniski vienu dienu iepriekš).</t>
    </r>
  </si>
  <si>
    <r>
      <rPr>
        <b/>
        <i/>
        <u/>
        <sz val="11"/>
        <color theme="1"/>
        <rFont val="Times New Roman"/>
        <family val="1"/>
        <charset val="186"/>
      </rPr>
      <t>Piegāde:</t>
    </r>
    <r>
      <rPr>
        <sz val="11"/>
        <color theme="1"/>
        <rFont val="Times New Roman"/>
        <family val="1"/>
        <charset val="186"/>
      </rPr>
      <t xml:space="preserve"> Produkcijas piegāde pēc pasūtītāja pieteikuma trīs reizes nedēļā, ne vēlāk kā līdz plkst.9:00 ( pasūtījumu veic telefoniski vienu dienu iepriekš).</t>
    </r>
  </si>
  <si>
    <t>Vājpiena, tauku saturs 0,5%, fasējumā no 0,5 kg – 10 kg, atbilstoši pieprasītam daudzumam (Ražots Latvijā)</t>
  </si>
  <si>
    <t>Loki</t>
  </si>
  <si>
    <t>Makaroni burtiņi</t>
  </si>
  <si>
    <t>Makaroni spirāles</t>
  </si>
  <si>
    <t>A/L, fasēti 0,5-5kg</t>
  </si>
  <si>
    <r>
      <rPr>
        <b/>
        <i/>
        <u/>
        <sz val="11"/>
        <rFont val="Times New Roman"/>
        <family val="1"/>
        <charset val="186"/>
      </rPr>
      <t xml:space="preserve">Piezīme: </t>
    </r>
    <r>
      <rPr>
        <sz val="11"/>
        <rFont val="Times New Roman"/>
        <family val="1"/>
        <charset val="186"/>
      </rPr>
      <t>Apjoms ir paredzēts uz maksimālo bērnu skaitu. Ja bērnu skaits četru mēnešu laikā samazināsies, tad apjoms var samazināties.</t>
    </r>
  </si>
  <si>
    <r>
      <rPr>
        <b/>
        <i/>
        <u/>
        <sz val="11"/>
        <color theme="1"/>
        <rFont val="Times New Roman"/>
        <family val="1"/>
        <charset val="186"/>
      </rPr>
      <t>Piezīme:</t>
    </r>
    <r>
      <rPr>
        <sz val="11"/>
        <color theme="1"/>
        <rFont val="Times New Roman"/>
        <family val="1"/>
      </rPr>
      <t xml:space="preserve"> Apjoms ir paredzēts uz maksimālo bērnu skaitu. Ja bērnu skaits četru mēnešu laikā samazināsies, tad apjoms var samazināties.</t>
    </r>
  </si>
  <si>
    <r>
      <rPr>
        <b/>
        <i/>
        <u/>
        <sz val="11"/>
        <rFont val="Times New Roman"/>
        <family val="1"/>
        <charset val="186"/>
      </rPr>
      <t>Piezīme:</t>
    </r>
    <r>
      <rPr>
        <sz val="11"/>
        <rFont val="Times New Roman"/>
        <family val="1"/>
        <charset val="186"/>
      </rPr>
      <t xml:space="preserve"> Apjoms ir paredzēts uz maksimālo bērnu skaitu. Ja bērnu skaits četru mēnešu laikā samazināsies, tad apjoms var samazināties.</t>
    </r>
  </si>
  <si>
    <r>
      <rPr>
        <b/>
        <i/>
        <u/>
        <sz val="11"/>
        <rFont val="Times New Roman"/>
        <family val="1"/>
        <charset val="186"/>
      </rPr>
      <t xml:space="preserve">Piezīme: </t>
    </r>
    <r>
      <rPr>
        <sz val="11"/>
        <rFont val="Times New Roman"/>
        <family val="1"/>
        <charset val="186"/>
      </rPr>
      <t>Apjoms ir paredzēts uz maksimālo bērnu skaitu. Ja bērnu skaits čeru mēnešu laikā samazināsies, tad apjoms var samazināties.</t>
    </r>
  </si>
  <si>
    <r>
      <t>2.pielikums
Cenu aptauja “Pārtikas produktu piegāde Pastendes PII “ĶIPARS” atbilstoši  Zaļā publiskā iepirkuma kritērijiem”, identifikācij</t>
    </r>
    <r>
      <rPr>
        <sz val="10"/>
        <rFont val="Times New Roman"/>
        <family val="1"/>
        <charset val="186"/>
      </rPr>
      <t>as Nr.TNPz 2022/26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</si>
</sst>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sz val="16"/>
      <color theme="1"/>
      <name val="Times New Roman"/>
      <family val="1"/>
      <charset val="186"/>
    </font>
    <font>
      <b/>
      <sz val="10"/>
      <color theme="1"/>
      <name val="Times New Roman"/>
      <family val="1"/>
    </font>
    <font>
      <sz val="11"/>
      <color theme="1"/>
      <name val="Times New Roman"/>
      <family val="1"/>
      <charset val="186"/>
    </font>
    <font>
      <b/>
      <sz val="11"/>
      <color theme="1"/>
      <name val="Times New Roman"/>
      <family val="1"/>
      <charset val="186"/>
    </font>
    <font>
      <b/>
      <sz val="10"/>
      <color theme="1"/>
      <name val="Times New Roman"/>
      <family val="1"/>
      <charset val="186"/>
    </font>
    <font>
      <b/>
      <sz val="10"/>
      <name val="Times New Roman"/>
      <family val="1"/>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name val="Times New Roman"/>
      <family val="1"/>
    </font>
    <font>
      <b/>
      <sz val="14"/>
      <color theme="1"/>
      <name val="Times New Roman"/>
      <family val="1"/>
      <charset val="186"/>
    </font>
    <font>
      <b/>
      <sz val="10"/>
      <color rgb="FF000000"/>
      <name val="Times New Roman"/>
      <family val="1"/>
      <charset val="186"/>
    </font>
    <font>
      <sz val="11"/>
      <name val="Times New Roman"/>
      <family val="1"/>
      <charset val="186"/>
    </font>
    <font>
      <sz val="12"/>
      <color theme="1"/>
      <name val="Times New Roman"/>
      <family val="1"/>
      <charset val="186"/>
    </font>
    <font>
      <b/>
      <i/>
      <u/>
      <sz val="11"/>
      <color theme="1"/>
      <name val="Times New Roman"/>
      <family val="1"/>
      <charset val="186"/>
    </font>
    <font>
      <u/>
      <sz val="11"/>
      <color theme="1"/>
      <name val="Times New Roman"/>
      <family val="1"/>
      <charset val="186"/>
    </font>
    <font>
      <b/>
      <i/>
      <u/>
      <sz val="11"/>
      <name val="Times New Roman"/>
      <family val="1"/>
      <charset val="186"/>
    </font>
    <font>
      <b/>
      <sz val="12"/>
      <color theme="1"/>
      <name val="Calibri"/>
      <family val="2"/>
      <charset val="186"/>
      <scheme val="minor"/>
    </font>
    <font>
      <sz val="12"/>
      <color theme="1"/>
      <name val="Calibri"/>
      <family val="2"/>
      <charset val="186"/>
      <scheme val="minor"/>
    </font>
    <font>
      <b/>
      <u/>
      <sz val="16"/>
      <color theme="1"/>
      <name val="Calibri"/>
      <family val="2"/>
      <charset val="186"/>
      <scheme val="minor"/>
    </font>
    <font>
      <sz val="1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s>
  <borders count="3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medium">
        <color indexed="64"/>
      </top>
      <bottom/>
      <diagonal/>
    </border>
  </borders>
  <cellStyleXfs count="1">
    <xf numFmtId="0" fontId="0" fillId="0" borderId="0"/>
  </cellStyleXfs>
  <cellXfs count="289">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9"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2" fontId="1" fillId="0" borderId="9" xfId="0" applyNumberFormat="1" applyFont="1" applyFill="1" applyBorder="1" applyAlignment="1" applyProtection="1">
      <alignment horizontal="center" vertical="center"/>
      <protection locked="0"/>
    </xf>
    <xf numFmtId="0" fontId="0" fillId="0" borderId="0" xfId="0" applyBorder="1"/>
    <xf numFmtId="0" fontId="0" fillId="0" borderId="0" xfId="0" applyAlignment="1">
      <alignment horizontal="center"/>
    </xf>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6" xfId="0" applyFont="1" applyFill="1" applyBorder="1" applyAlignment="1" applyProtection="1">
      <alignment horizontal="center"/>
    </xf>
    <xf numFmtId="2" fontId="3" fillId="0"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xf>
    <xf numFmtId="0" fontId="3" fillId="0" borderId="8"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left" vertical="center" wrapText="1"/>
    </xf>
    <xf numFmtId="0" fontId="5" fillId="2" borderId="12" xfId="0" applyFont="1" applyFill="1" applyBorder="1" applyAlignment="1" applyProtection="1">
      <alignment horizontal="center" vertical="center"/>
    </xf>
    <xf numFmtId="0" fontId="3" fillId="2" borderId="4" xfId="0" applyFont="1" applyFill="1" applyBorder="1" applyAlignment="1" applyProtection="1">
      <alignment horizontal="center" vertical="center"/>
      <protection locked="0"/>
    </xf>
    <xf numFmtId="2" fontId="1" fillId="0" borderId="14" xfId="0" applyNumberFormat="1"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xf>
    <xf numFmtId="0" fontId="2" fillId="3" borderId="0" xfId="0" applyFont="1" applyFill="1" applyAlignment="1">
      <alignment vertical="center" wrapText="1"/>
    </xf>
    <xf numFmtId="0" fontId="0" fillId="3" borderId="0" xfId="0" applyFill="1"/>
    <xf numFmtId="0" fontId="0" fillId="0" borderId="0" xfId="0" applyAlignment="1">
      <alignment horizontal="center"/>
    </xf>
    <xf numFmtId="2" fontId="3" fillId="0" borderId="9"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6" fillId="0" borderId="0" xfId="0" applyFont="1"/>
    <xf numFmtId="0" fontId="6" fillId="0" borderId="0" xfId="0" applyFont="1" applyAlignment="1">
      <alignment vertical="center"/>
    </xf>
    <xf numFmtId="0" fontId="7" fillId="0" borderId="0" xfId="0" applyFont="1" applyAlignment="1">
      <alignment vertical="center"/>
    </xf>
    <xf numFmtId="0" fontId="7" fillId="0" borderId="0" xfId="0" applyFont="1"/>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xf numFmtId="0" fontId="12" fillId="0" borderId="0" xfId="0" applyFont="1"/>
    <xf numFmtId="0" fontId="13" fillId="0" borderId="0" xfId="0" applyFont="1"/>
    <xf numFmtId="0" fontId="14" fillId="0" borderId="0" xfId="0" applyFont="1" applyAlignment="1">
      <alignment vertical="center"/>
    </xf>
    <xf numFmtId="0" fontId="15" fillId="0" borderId="0" xfId="0" applyFont="1"/>
    <xf numFmtId="2" fontId="3" fillId="0" borderId="7" xfId="0" applyNumberFormat="1" applyFont="1" applyFill="1" applyBorder="1" applyAlignment="1" applyProtection="1">
      <alignment horizontal="center" vertical="center"/>
    </xf>
    <xf numFmtId="0" fontId="2" fillId="0" borderId="0" xfId="0" applyFont="1" applyFill="1" applyAlignment="1">
      <alignment vertical="center"/>
    </xf>
    <xf numFmtId="0" fontId="0" fillId="0" borderId="0" xfId="0" applyFill="1"/>
    <xf numFmtId="0" fontId="3" fillId="0" borderId="17"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2" fontId="3" fillId="0" borderId="6" xfId="0" applyNumberFormat="1"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xf>
    <xf numFmtId="0" fontId="3" fillId="2" borderId="27"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protection locked="0"/>
    </xf>
    <xf numFmtId="0" fontId="10" fillId="0" borderId="9" xfId="0" applyFont="1" applyBorder="1" applyAlignment="1">
      <alignment wrapText="1"/>
    </xf>
    <xf numFmtId="0" fontId="10" fillId="0" borderId="9" xfId="0" applyFont="1" applyBorder="1"/>
    <xf numFmtId="0" fontId="3" fillId="0" borderId="9" xfId="0" applyFont="1" applyFill="1" applyBorder="1" applyAlignment="1" applyProtection="1">
      <alignment horizontal="center" vertical="center" wrapText="1"/>
    </xf>
    <xf numFmtId="0" fontId="10" fillId="0" borderId="9" xfId="0" applyFont="1" applyBorder="1" applyAlignment="1">
      <alignment vertical="center"/>
    </xf>
    <xf numFmtId="0" fontId="8" fillId="2" borderId="4" xfId="0" applyFont="1" applyFill="1" applyBorder="1" applyAlignment="1" applyProtection="1">
      <alignment horizontal="left" vertical="center" wrapText="1"/>
    </xf>
    <xf numFmtId="0" fontId="3" fillId="0" borderId="28" xfId="0" applyFont="1" applyFill="1" applyBorder="1" applyAlignment="1" applyProtection="1">
      <alignment horizontal="left" vertical="center" wrapText="1"/>
      <protection locked="0"/>
    </xf>
    <xf numFmtId="0" fontId="10" fillId="0" borderId="9" xfId="0" applyFont="1" applyBorder="1" applyAlignment="1">
      <alignment vertical="center" wrapText="1"/>
    </xf>
    <xf numFmtId="0" fontId="5" fillId="0" borderId="1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6" xfId="0" applyFont="1" applyFill="1" applyBorder="1" applyAlignment="1" applyProtection="1">
      <alignment horizontal="left" vertical="center"/>
    </xf>
    <xf numFmtId="0" fontId="3" fillId="0" borderId="30"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10" fillId="0" borderId="11" xfId="0" applyFont="1" applyBorder="1" applyAlignment="1">
      <alignment wrapText="1"/>
    </xf>
    <xf numFmtId="0" fontId="3" fillId="2" borderId="27" xfId="0" applyFont="1" applyFill="1" applyBorder="1" applyAlignment="1" applyProtection="1">
      <alignment horizontal="center" vertical="center"/>
    </xf>
    <xf numFmtId="0" fontId="3" fillId="2" borderId="23" xfId="0" applyFont="1" applyFill="1" applyBorder="1" applyAlignment="1" applyProtection="1">
      <alignment horizontal="left" vertical="center" wrapText="1"/>
      <protection locked="0"/>
    </xf>
    <xf numFmtId="0" fontId="10" fillId="0" borderId="11" xfId="0" applyFont="1" applyBorder="1" applyAlignment="1">
      <alignment vertical="center"/>
    </xf>
    <xf numFmtId="0" fontId="3" fillId="0" borderId="3" xfId="0" applyFont="1" applyFill="1" applyBorder="1" applyAlignment="1" applyProtection="1">
      <alignment horizontal="center" vertical="center"/>
    </xf>
    <xf numFmtId="0" fontId="3" fillId="0" borderId="6" xfId="0" applyFont="1" applyFill="1" applyBorder="1" applyAlignment="1" applyProtection="1">
      <alignment vertical="center" wrapText="1"/>
    </xf>
    <xf numFmtId="0" fontId="3" fillId="0" borderId="3" xfId="0" applyFont="1" applyFill="1" applyBorder="1" applyAlignment="1" applyProtection="1">
      <alignment horizontal="center" vertical="center" wrapText="1"/>
    </xf>
    <xf numFmtId="0" fontId="3" fillId="0" borderId="18" xfId="0" applyFont="1" applyFill="1" applyBorder="1" applyAlignment="1" applyProtection="1">
      <alignment horizontal="center"/>
    </xf>
    <xf numFmtId="2" fontId="3" fillId="0" borderId="16" xfId="0" applyNumberFormat="1" applyFont="1" applyFill="1" applyBorder="1" applyAlignment="1" applyProtection="1">
      <alignment horizontal="center" vertical="center"/>
    </xf>
    <xf numFmtId="0" fontId="3" fillId="0" borderId="11" xfId="0" applyFont="1" applyFill="1" applyBorder="1" applyAlignment="1" applyProtection="1">
      <alignment vertical="center" wrapText="1"/>
    </xf>
    <xf numFmtId="0" fontId="3" fillId="0" borderId="29" xfId="0" applyFont="1" applyFill="1" applyBorder="1" applyAlignment="1" applyProtection="1">
      <alignment horizontal="center" vertical="center" wrapText="1"/>
    </xf>
    <xf numFmtId="0" fontId="10" fillId="0" borderId="6" xfId="0" applyFont="1" applyBorder="1" applyAlignment="1">
      <alignment vertical="center" wrapText="1"/>
    </xf>
    <xf numFmtId="0" fontId="0" fillId="0" borderId="0" xfId="0" applyAlignment="1">
      <alignment horizontal="center"/>
    </xf>
    <xf numFmtId="0" fontId="5" fillId="0" borderId="16" xfId="0" applyFont="1" applyFill="1" applyBorder="1" applyAlignment="1" applyProtection="1">
      <alignment horizontal="center" vertical="center"/>
    </xf>
    <xf numFmtId="0" fontId="3" fillId="2" borderId="2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xf>
    <xf numFmtId="2" fontId="3" fillId="0" borderId="29" xfId="0" applyNumberFormat="1" applyFont="1" applyFill="1" applyBorder="1" applyAlignment="1" applyProtection="1">
      <alignment horizontal="center" vertical="center"/>
      <protection locked="0"/>
    </xf>
    <xf numFmtId="2" fontId="3" fillId="0" borderId="14" xfId="0" applyNumberFormat="1" applyFont="1" applyFill="1" applyBorder="1" applyAlignment="1" applyProtection="1">
      <alignment horizontal="center" vertical="center"/>
    </xf>
    <xf numFmtId="0" fontId="3" fillId="3" borderId="9" xfId="0" applyFont="1" applyFill="1" applyBorder="1" applyAlignment="1" applyProtection="1">
      <alignment horizontal="left" vertical="center" wrapText="1"/>
    </xf>
    <xf numFmtId="2" fontId="3" fillId="0" borderId="31" xfId="0" applyNumberFormat="1" applyFont="1" applyFill="1" applyBorder="1" applyAlignment="1" applyProtection="1">
      <alignment horizontal="center" vertical="center"/>
      <protection locked="0"/>
    </xf>
    <xf numFmtId="2" fontId="3" fillId="0" borderId="30" xfId="0" applyNumberFormat="1" applyFont="1" applyFill="1" applyBorder="1" applyAlignment="1" applyProtection="1">
      <alignment horizontal="center" vertical="center"/>
      <protection locked="0"/>
    </xf>
    <xf numFmtId="2" fontId="3" fillId="0" borderId="19" xfId="0" applyNumberFormat="1" applyFont="1" applyFill="1" applyBorder="1" applyAlignment="1" applyProtection="1">
      <alignment horizontal="center" vertical="center"/>
    </xf>
    <xf numFmtId="0" fontId="3" fillId="2" borderId="3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8" fillId="4" borderId="2" xfId="0" applyFont="1" applyFill="1" applyBorder="1" applyAlignment="1" applyProtection="1">
      <alignment vertical="center" wrapText="1"/>
    </xf>
    <xf numFmtId="0" fontId="10" fillId="4" borderId="2" xfId="0" applyFont="1" applyFill="1" applyBorder="1" applyAlignment="1">
      <alignment wrapText="1"/>
    </xf>
    <xf numFmtId="0" fontId="3" fillId="4" borderId="32" xfId="0" applyFont="1" applyFill="1" applyBorder="1" applyAlignment="1" applyProtection="1">
      <alignment horizontal="center" vertical="center"/>
    </xf>
    <xf numFmtId="0" fontId="5" fillId="4" borderId="19" xfId="0" applyFont="1" applyFill="1" applyBorder="1" applyAlignment="1" applyProtection="1">
      <alignment horizontal="center" vertical="center"/>
    </xf>
    <xf numFmtId="0" fontId="3" fillId="4" borderId="34"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2" fontId="3" fillId="2" borderId="27" xfId="0" applyNumberFormat="1" applyFont="1" applyFill="1" applyBorder="1" applyAlignment="1" applyProtection="1">
      <alignment horizontal="center" vertical="center"/>
      <protection locked="0"/>
    </xf>
    <xf numFmtId="2" fontId="3" fillId="4" borderId="32" xfId="0" applyNumberFormat="1"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xf>
    <xf numFmtId="2" fontId="3" fillId="0" borderId="16" xfId="0" applyNumberFormat="1"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3" fillId="2" borderId="19"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wrapText="1"/>
    </xf>
    <xf numFmtId="0" fontId="3" fillId="2" borderId="36"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2" fontId="3" fillId="0" borderId="16" xfId="0" applyNumberFormat="1"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0" fillId="0" borderId="0" xfId="0" applyAlignment="1">
      <alignment horizontal="center"/>
    </xf>
    <xf numFmtId="0" fontId="1" fillId="0" borderId="0" xfId="0" applyFont="1" applyAlignment="1">
      <alignment horizontal="left" vertical="center" wrapText="1"/>
    </xf>
    <xf numFmtId="0" fontId="0" fillId="0" borderId="0" xfId="0" applyAlignment="1">
      <alignment horizontal="center"/>
    </xf>
    <xf numFmtId="0" fontId="3" fillId="0" borderId="6"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10" fillId="5" borderId="9" xfId="0" applyFont="1" applyFill="1" applyBorder="1" applyAlignment="1">
      <alignment vertical="center" wrapText="1"/>
    </xf>
    <xf numFmtId="0" fontId="3" fillId="5" borderId="29" xfId="0" applyFont="1" applyFill="1" applyBorder="1" applyAlignment="1" applyProtection="1">
      <alignment horizontal="center" vertical="center"/>
    </xf>
    <xf numFmtId="0" fontId="8" fillId="5" borderId="14" xfId="0" applyFont="1" applyFill="1" applyBorder="1" applyAlignment="1" applyProtection="1">
      <alignment horizontal="center" vertical="center"/>
    </xf>
    <xf numFmtId="0" fontId="3" fillId="5" borderId="10"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center" vertical="center"/>
      <protection locked="0"/>
    </xf>
    <xf numFmtId="2" fontId="3" fillId="5" borderId="9" xfId="0" applyNumberFormat="1" applyFont="1" applyFill="1" applyBorder="1" applyAlignment="1" applyProtection="1">
      <alignment horizontal="center" vertical="center"/>
      <protection locked="0"/>
    </xf>
    <xf numFmtId="2" fontId="3" fillId="5" borderId="9" xfId="0" applyNumberFormat="1" applyFont="1" applyFill="1" applyBorder="1" applyAlignment="1" applyProtection="1">
      <alignment horizontal="center" vertical="center"/>
    </xf>
    <xf numFmtId="0" fontId="3" fillId="5" borderId="9" xfId="0" applyFont="1" applyFill="1" applyBorder="1" applyAlignment="1" applyProtection="1">
      <alignment horizontal="center" vertical="center"/>
    </xf>
    <xf numFmtId="0" fontId="0" fillId="5" borderId="0" xfId="0" applyFill="1"/>
    <xf numFmtId="0" fontId="3" fillId="6" borderId="8" xfId="0" applyFont="1" applyFill="1" applyBorder="1" applyAlignment="1" applyProtection="1">
      <alignment horizontal="center" vertical="center"/>
    </xf>
    <xf numFmtId="0" fontId="3" fillId="6" borderId="9" xfId="0" applyFont="1" applyFill="1" applyBorder="1" applyAlignment="1" applyProtection="1">
      <alignment horizontal="left" vertical="center" wrapText="1"/>
    </xf>
    <xf numFmtId="0" fontId="3" fillId="6" borderId="9" xfId="0" applyFont="1" applyFill="1" applyBorder="1" applyAlignment="1" applyProtection="1">
      <alignment horizontal="center" vertical="center"/>
    </xf>
    <xf numFmtId="0" fontId="5" fillId="6" borderId="14" xfId="0" applyFont="1" applyFill="1" applyBorder="1" applyAlignment="1" applyProtection="1">
      <alignment horizontal="center" vertical="center"/>
    </xf>
    <xf numFmtId="0" fontId="3" fillId="6" borderId="10" xfId="0" applyFont="1" applyFill="1" applyBorder="1" applyAlignment="1" applyProtection="1">
      <alignment horizontal="left" vertical="center" wrapText="1"/>
      <protection locked="0"/>
    </xf>
    <xf numFmtId="0" fontId="3" fillId="6" borderId="9" xfId="0" applyFont="1" applyFill="1" applyBorder="1" applyAlignment="1" applyProtection="1">
      <alignment horizontal="center" vertical="center"/>
      <protection locked="0"/>
    </xf>
    <xf numFmtId="2" fontId="3" fillId="6" borderId="9" xfId="0" applyNumberFormat="1" applyFont="1" applyFill="1" applyBorder="1" applyAlignment="1" applyProtection="1">
      <alignment horizontal="center" vertical="center"/>
      <protection locked="0"/>
    </xf>
    <xf numFmtId="2" fontId="3" fillId="6" borderId="7" xfId="0" applyNumberFormat="1" applyFont="1" applyFill="1" applyBorder="1" applyAlignment="1" applyProtection="1">
      <alignment horizontal="center" vertical="center"/>
    </xf>
    <xf numFmtId="0" fontId="10" fillId="6" borderId="9" xfId="0" applyFont="1" applyFill="1" applyBorder="1" applyAlignment="1">
      <alignment horizontal="left" wrapText="1"/>
    </xf>
    <xf numFmtId="0" fontId="0" fillId="6" borderId="0" xfId="0" applyFill="1"/>
    <xf numFmtId="0" fontId="3" fillId="5" borderId="9" xfId="0" applyFont="1" applyFill="1" applyBorder="1" applyAlignment="1" applyProtection="1">
      <alignment horizontal="left" vertical="center"/>
    </xf>
    <xf numFmtId="0" fontId="3" fillId="5" borderId="9" xfId="0" applyFont="1" applyFill="1" applyBorder="1" applyAlignment="1" applyProtection="1">
      <alignment horizontal="left" vertical="center" wrapText="1"/>
    </xf>
    <xf numFmtId="0" fontId="9" fillId="5" borderId="14" xfId="0" applyFont="1" applyFill="1" applyBorder="1" applyAlignment="1" applyProtection="1">
      <alignment horizontal="center" vertical="center"/>
    </xf>
    <xf numFmtId="0" fontId="0" fillId="5" borderId="9" xfId="0" applyFont="1" applyFill="1" applyBorder="1" applyAlignment="1" applyProtection="1">
      <alignment horizontal="center" vertical="center"/>
      <protection locked="0"/>
    </xf>
    <xf numFmtId="0" fontId="10" fillId="5" borderId="9" xfId="0" applyFont="1" applyFill="1" applyBorder="1" applyAlignment="1">
      <alignment wrapText="1"/>
    </xf>
    <xf numFmtId="0" fontId="3" fillId="6" borderId="8" xfId="0" applyFont="1" applyFill="1" applyBorder="1" applyAlignment="1" applyProtection="1">
      <alignment horizontal="center" vertical="center" wrapText="1"/>
    </xf>
    <xf numFmtId="0" fontId="3" fillId="6" borderId="30" xfId="0" applyFont="1" applyFill="1" applyBorder="1" applyAlignment="1" applyProtection="1">
      <alignment horizontal="center" vertical="center"/>
    </xf>
    <xf numFmtId="0" fontId="5" fillId="6" borderId="16" xfId="0" applyFont="1" applyFill="1" applyBorder="1" applyAlignment="1" applyProtection="1">
      <alignment horizontal="center" vertical="center"/>
    </xf>
    <xf numFmtId="0" fontId="3" fillId="6" borderId="9" xfId="0" applyFont="1" applyFill="1" applyBorder="1" applyAlignment="1" applyProtection="1">
      <alignment horizontal="center" vertical="center" wrapText="1"/>
    </xf>
    <xf numFmtId="0" fontId="3" fillId="6" borderId="29" xfId="0" applyFont="1" applyFill="1" applyBorder="1" applyAlignment="1" applyProtection="1">
      <alignment horizontal="center" vertical="center"/>
    </xf>
    <xf numFmtId="2" fontId="3" fillId="6" borderId="29" xfId="0" applyNumberFormat="1" applyFont="1" applyFill="1" applyBorder="1" applyAlignment="1" applyProtection="1">
      <alignment horizontal="center" vertical="center"/>
      <protection locked="0"/>
    </xf>
    <xf numFmtId="2" fontId="3" fillId="6" borderId="16" xfId="0" applyNumberFormat="1" applyFont="1" applyFill="1" applyBorder="1" applyAlignment="1" applyProtection="1">
      <alignment horizontal="center" vertical="center"/>
    </xf>
    <xf numFmtId="0" fontId="3" fillId="6" borderId="11" xfId="0" applyFont="1" applyFill="1" applyBorder="1" applyAlignment="1" applyProtection="1">
      <alignment horizontal="center" vertical="center" wrapText="1"/>
    </xf>
    <xf numFmtId="0" fontId="3" fillId="6" borderId="11" xfId="0" applyFont="1" applyFill="1" applyBorder="1" applyAlignment="1" applyProtection="1">
      <alignment horizontal="left" vertical="center" wrapText="1"/>
    </xf>
    <xf numFmtId="0" fontId="10" fillId="6" borderId="11" xfId="0" applyFont="1" applyFill="1" applyBorder="1"/>
    <xf numFmtId="0" fontId="3" fillId="6" borderId="31" xfId="0" applyFont="1" applyFill="1" applyBorder="1" applyAlignment="1" applyProtection="1">
      <alignment horizontal="center" vertical="center"/>
    </xf>
    <xf numFmtId="0" fontId="5" fillId="6" borderId="26" xfId="0" applyFont="1" applyFill="1" applyBorder="1" applyAlignment="1" applyProtection="1">
      <alignment horizontal="center" vertical="center"/>
    </xf>
    <xf numFmtId="0" fontId="3" fillId="6" borderId="28"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vertical="center"/>
      <protection locked="0"/>
    </xf>
    <xf numFmtId="2" fontId="3" fillId="6" borderId="31" xfId="0" applyNumberFormat="1" applyFont="1" applyFill="1" applyBorder="1" applyAlignment="1" applyProtection="1">
      <alignment horizontal="center" vertical="center"/>
      <protection locked="0"/>
    </xf>
    <xf numFmtId="0" fontId="3" fillId="6" borderId="9" xfId="0" applyFont="1" applyFill="1" applyBorder="1" applyAlignment="1" applyProtection="1">
      <alignment vertical="center" wrapText="1"/>
    </xf>
    <xf numFmtId="0" fontId="10" fillId="6" borderId="9" xfId="0" applyFont="1" applyFill="1" applyBorder="1" applyAlignment="1">
      <alignment wrapText="1"/>
    </xf>
    <xf numFmtId="0" fontId="5" fillId="6" borderId="15" xfId="0" applyFont="1" applyFill="1" applyBorder="1" applyAlignment="1" applyProtection="1">
      <alignment horizontal="center" vertical="center"/>
    </xf>
    <xf numFmtId="2" fontId="3" fillId="6" borderId="14" xfId="0" applyNumberFormat="1" applyFont="1" applyFill="1" applyBorder="1" applyAlignment="1" applyProtection="1">
      <alignment horizontal="center" vertical="center"/>
    </xf>
    <xf numFmtId="0" fontId="20" fillId="0" borderId="0" xfId="0" applyFont="1" applyFill="1"/>
    <xf numFmtId="0" fontId="6" fillId="0" borderId="0" xfId="0" applyFont="1" applyFill="1"/>
    <xf numFmtId="0" fontId="20" fillId="0" borderId="0" xfId="0" applyFont="1" applyAlignment="1">
      <alignment vertical="center"/>
    </xf>
    <xf numFmtId="0" fontId="10" fillId="0" borderId="9" xfId="0" applyFont="1" applyBorder="1" applyAlignment="1">
      <alignment horizontal="center" wrapText="1"/>
    </xf>
    <xf numFmtId="0" fontId="19" fillId="0" borderId="0" xfId="0" applyFont="1" applyFill="1" applyAlignment="1">
      <alignment horizontal="left" vertical="center"/>
    </xf>
    <xf numFmtId="0" fontId="20" fillId="0" borderId="0" xfId="0" applyFont="1"/>
    <xf numFmtId="0" fontId="3" fillId="5" borderId="22"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5" borderId="6" xfId="0" applyFont="1" applyFill="1" applyBorder="1" applyAlignment="1" applyProtection="1">
      <alignment horizontal="center" vertical="center" wrapText="1"/>
    </xf>
    <xf numFmtId="0" fontId="5" fillId="5" borderId="16" xfId="0" applyFont="1" applyFill="1" applyBorder="1" applyAlignment="1" applyProtection="1">
      <alignment horizontal="center" vertical="center"/>
    </xf>
    <xf numFmtId="0" fontId="3" fillId="5" borderId="22"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protection locked="0"/>
    </xf>
    <xf numFmtId="2" fontId="3" fillId="5" borderId="30" xfId="0" applyNumberFormat="1" applyFont="1" applyFill="1" applyBorder="1" applyAlignment="1" applyProtection="1">
      <alignment horizontal="center" vertical="center"/>
      <protection locked="0"/>
    </xf>
    <xf numFmtId="2" fontId="3" fillId="5" borderId="16" xfId="0" applyNumberFormat="1"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protection locked="0"/>
    </xf>
    <xf numFmtId="2" fontId="3" fillId="5" borderId="29" xfId="0" applyNumberFormat="1" applyFont="1" applyFill="1" applyBorder="1" applyAlignment="1" applyProtection="1">
      <alignment horizontal="center" vertical="center"/>
      <protection locked="0"/>
    </xf>
    <xf numFmtId="2" fontId="3" fillId="5" borderId="14" xfId="0" applyNumberFormat="1" applyFont="1" applyFill="1" applyBorder="1" applyAlignment="1" applyProtection="1">
      <alignment horizontal="center" vertical="center"/>
    </xf>
    <xf numFmtId="0" fontId="5" fillId="5" borderId="26"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2" fontId="3" fillId="6" borderId="16" xfId="0" applyNumberFormat="1" applyFont="1" applyFill="1" applyBorder="1" applyAlignment="1" applyProtection="1">
      <alignment horizontal="center" vertical="center"/>
    </xf>
    <xf numFmtId="0" fontId="1" fillId="6" borderId="0" xfId="0" applyFont="1" applyFill="1" applyAlignment="1">
      <alignment horizontal="left" vertical="center" wrapText="1"/>
    </xf>
    <xf numFmtId="0" fontId="21" fillId="0" borderId="0" xfId="0" applyFont="1" applyAlignment="1">
      <alignment horizontal="left"/>
    </xf>
    <xf numFmtId="0" fontId="23" fillId="0" borderId="0" xfId="0" applyFont="1" applyFill="1" applyAlignment="1">
      <alignment horizontal="left" vertical="center"/>
    </xf>
    <xf numFmtId="0" fontId="21" fillId="0" borderId="0" xfId="0" applyFont="1" applyFill="1"/>
    <xf numFmtId="0" fontId="3" fillId="3" borderId="9"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3"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xf>
    <xf numFmtId="0" fontId="24" fillId="0" borderId="0" xfId="0" applyFont="1"/>
    <xf numFmtId="0" fontId="25" fillId="0" borderId="0" xfId="0" applyFont="1"/>
    <xf numFmtId="0" fontId="24" fillId="0" borderId="0" xfId="0" applyFont="1" applyFill="1"/>
    <xf numFmtId="0" fontId="26" fillId="0" borderId="0" xfId="0" applyFont="1"/>
    <xf numFmtId="0" fontId="10" fillId="0" borderId="0" xfId="0" applyFont="1" applyAlignment="1">
      <alignment horizontal="right" vertical="center" wrapText="1"/>
    </xf>
    <xf numFmtId="0" fontId="1" fillId="0" borderId="0" xfId="0" applyFont="1" applyAlignment="1">
      <alignment horizontal="left"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xf>
    <xf numFmtId="0" fontId="19" fillId="0" borderId="0" xfId="0" applyFont="1" applyFill="1" applyAlignment="1">
      <alignment horizontal="left" vertical="center"/>
    </xf>
    <xf numFmtId="0" fontId="0" fillId="0" borderId="0" xfId="0" applyAlignment="1">
      <alignment horizontal="left" wrapText="1"/>
    </xf>
    <xf numFmtId="0" fontId="0" fillId="0" borderId="0" xfId="0" applyAlignment="1">
      <alignment horizontal="center"/>
    </xf>
    <xf numFmtId="0" fontId="6" fillId="0" borderId="0" xfId="0" applyFont="1" applyAlignment="1">
      <alignment horizontal="left" vertical="center" wrapText="1"/>
    </xf>
    <xf numFmtId="0" fontId="16" fillId="0" borderId="0" xfId="0" applyFont="1" applyFill="1" applyAlignment="1">
      <alignment horizontal="center" vertical="center"/>
    </xf>
    <xf numFmtId="0" fontId="3" fillId="5" borderId="2" xfId="0" applyFont="1" applyFill="1" applyBorder="1" applyAlignment="1" applyProtection="1">
      <alignment horizontal="center" vertical="center"/>
    </xf>
    <xf numFmtId="0" fontId="3" fillId="5" borderId="20"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5" borderId="2"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xf>
    <xf numFmtId="0" fontId="3" fillId="5" borderId="24" xfId="0" applyFont="1" applyFill="1" applyBorder="1" applyAlignment="1" applyProtection="1">
      <alignment horizontal="center" vertical="center"/>
    </xf>
    <xf numFmtId="0" fontId="3" fillId="5" borderId="17" xfId="0" applyFont="1" applyFill="1" applyBorder="1" applyAlignment="1" applyProtection="1">
      <alignment horizontal="center" vertical="center"/>
    </xf>
    <xf numFmtId="0" fontId="5" fillId="5" borderId="19" xfId="0" applyFont="1" applyFill="1" applyBorder="1" applyAlignment="1" applyProtection="1">
      <alignment horizontal="center" vertical="center"/>
    </xf>
    <xf numFmtId="0" fontId="5" fillId="5" borderId="21" xfId="0" applyFont="1" applyFill="1" applyBorder="1" applyAlignment="1" applyProtection="1">
      <alignment horizontal="center" vertical="center"/>
    </xf>
    <xf numFmtId="0" fontId="5" fillId="5" borderId="16" xfId="0" applyFont="1" applyFill="1" applyBorder="1" applyAlignment="1" applyProtection="1">
      <alignment horizontal="center"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2" fontId="3" fillId="5" borderId="32" xfId="0" applyNumberFormat="1" applyFont="1" applyFill="1" applyBorder="1" applyAlignment="1" applyProtection="1">
      <alignment horizontal="center" vertical="center"/>
      <protection locked="0"/>
    </xf>
    <xf numFmtId="2" fontId="3" fillId="5" borderId="33" xfId="0" applyNumberFormat="1" applyFont="1" applyFill="1" applyBorder="1" applyAlignment="1" applyProtection="1">
      <alignment horizontal="center" vertical="center"/>
      <protection locked="0"/>
    </xf>
    <xf numFmtId="2" fontId="3" fillId="5" borderId="30" xfId="0" applyNumberFormat="1" applyFont="1" applyFill="1" applyBorder="1" applyAlignment="1" applyProtection="1">
      <alignment horizontal="center" vertical="center"/>
      <protection locked="0"/>
    </xf>
    <xf numFmtId="2" fontId="3" fillId="5" borderId="19" xfId="0" applyNumberFormat="1" applyFont="1" applyFill="1" applyBorder="1" applyAlignment="1" applyProtection="1">
      <alignment horizontal="center" vertical="center"/>
    </xf>
    <xf numFmtId="2" fontId="3" fillId="5" borderId="21" xfId="0" applyNumberFormat="1" applyFont="1" applyFill="1" applyBorder="1" applyAlignment="1" applyProtection="1">
      <alignment horizontal="center" vertical="center"/>
    </xf>
    <xf numFmtId="2" fontId="3" fillId="5" borderId="16" xfId="0" applyNumberFormat="1" applyFont="1" applyFill="1" applyBorder="1" applyAlignment="1" applyProtection="1">
      <alignment horizontal="center" vertical="center"/>
    </xf>
    <xf numFmtId="0" fontId="3" fillId="6" borderId="1" xfId="0" applyFont="1" applyFill="1" applyBorder="1" applyAlignment="1" applyProtection="1">
      <alignment horizontal="center" vertical="center"/>
    </xf>
    <xf numFmtId="0" fontId="3" fillId="6" borderId="24" xfId="0" applyFont="1" applyFill="1" applyBorder="1" applyAlignment="1" applyProtection="1">
      <alignment horizontal="center" vertical="center"/>
    </xf>
    <xf numFmtId="0" fontId="3" fillId="6" borderId="17"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3" fillId="6" borderId="20" xfId="0" applyFont="1" applyFill="1" applyBorder="1" applyAlignment="1" applyProtection="1">
      <alignment horizontal="center" vertical="center"/>
    </xf>
    <xf numFmtId="0" fontId="3" fillId="6" borderId="6" xfId="0" applyFont="1" applyFill="1" applyBorder="1" applyAlignment="1" applyProtection="1">
      <alignment horizontal="center" vertical="center"/>
    </xf>
    <xf numFmtId="0" fontId="3" fillId="6" borderId="2"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32" xfId="0" applyFont="1" applyFill="1" applyBorder="1" applyAlignment="1" applyProtection="1">
      <alignment horizontal="center" vertical="center"/>
    </xf>
    <xf numFmtId="0" fontId="3" fillId="6" borderId="33" xfId="0" applyFont="1" applyFill="1" applyBorder="1" applyAlignment="1" applyProtection="1">
      <alignment horizontal="center" vertical="center"/>
    </xf>
    <xf numFmtId="0" fontId="3" fillId="6" borderId="30" xfId="0" applyFont="1" applyFill="1" applyBorder="1" applyAlignment="1" applyProtection="1">
      <alignment horizontal="center" vertical="center"/>
    </xf>
    <xf numFmtId="0" fontId="5" fillId="6" borderId="19" xfId="0" applyFont="1" applyFill="1" applyBorder="1" applyAlignment="1" applyProtection="1">
      <alignment horizontal="center" vertical="center"/>
    </xf>
    <xf numFmtId="0" fontId="5" fillId="6" borderId="21" xfId="0" applyFont="1" applyFill="1" applyBorder="1" applyAlignment="1" applyProtection="1">
      <alignment horizontal="center" vertical="center"/>
    </xf>
    <xf numFmtId="0" fontId="5" fillId="6" borderId="16" xfId="0" applyFont="1" applyFill="1" applyBorder="1" applyAlignment="1" applyProtection="1">
      <alignment horizontal="center" vertical="center"/>
    </xf>
    <xf numFmtId="0" fontId="3" fillId="6" borderId="34" xfId="0" applyFont="1" applyFill="1" applyBorder="1" applyAlignment="1" applyProtection="1">
      <alignment horizontal="center" vertical="center" wrapText="1"/>
      <protection locked="0"/>
    </xf>
    <xf numFmtId="0" fontId="3" fillId="6" borderId="35" xfId="0" applyFont="1" applyFill="1" applyBorder="1" applyAlignment="1" applyProtection="1">
      <alignment horizontal="center" vertical="center" wrapText="1"/>
      <protection locked="0"/>
    </xf>
    <xf numFmtId="0" fontId="3" fillId="6" borderId="22" xfId="0" applyFont="1" applyFill="1" applyBorder="1" applyAlignment="1" applyProtection="1">
      <alignment horizontal="center" vertical="center" wrapText="1"/>
      <protection locked="0"/>
    </xf>
    <xf numFmtId="0" fontId="3" fillId="6" borderId="2" xfId="0" applyFont="1" applyFill="1" applyBorder="1" applyAlignment="1" applyProtection="1">
      <alignment horizontal="center" vertical="center"/>
      <protection locked="0"/>
    </xf>
    <xf numFmtId="0" fontId="3" fillId="6" borderId="20" xfId="0" applyFont="1" applyFill="1" applyBorder="1" applyAlignment="1" applyProtection="1">
      <alignment horizontal="center" vertical="center"/>
      <protection locked="0"/>
    </xf>
    <xf numFmtId="0" fontId="3" fillId="6" borderId="6" xfId="0" applyFont="1" applyFill="1" applyBorder="1" applyAlignment="1" applyProtection="1">
      <alignment horizontal="center" vertical="center"/>
      <protection locked="0"/>
    </xf>
    <xf numFmtId="2" fontId="3" fillId="6" borderId="32" xfId="0" applyNumberFormat="1" applyFont="1" applyFill="1" applyBorder="1" applyAlignment="1" applyProtection="1">
      <alignment horizontal="center" vertical="center"/>
      <protection locked="0"/>
    </xf>
    <xf numFmtId="2" fontId="3" fillId="6" borderId="33" xfId="0" applyNumberFormat="1" applyFont="1" applyFill="1" applyBorder="1" applyAlignment="1" applyProtection="1">
      <alignment horizontal="center" vertical="center"/>
      <protection locked="0"/>
    </xf>
    <xf numFmtId="2" fontId="3" fillId="6" borderId="30" xfId="0" applyNumberFormat="1" applyFont="1" applyFill="1" applyBorder="1" applyAlignment="1" applyProtection="1">
      <alignment horizontal="center" vertical="center"/>
      <protection locked="0"/>
    </xf>
    <xf numFmtId="2" fontId="3" fillId="6" borderId="19" xfId="0" applyNumberFormat="1" applyFont="1" applyFill="1" applyBorder="1" applyAlignment="1" applyProtection="1">
      <alignment horizontal="center" vertical="center"/>
    </xf>
    <xf numFmtId="2" fontId="3" fillId="6" borderId="21" xfId="0" applyNumberFormat="1" applyFont="1" applyFill="1" applyBorder="1" applyAlignment="1" applyProtection="1">
      <alignment horizontal="center" vertical="center"/>
    </xf>
    <xf numFmtId="2" fontId="3" fillId="6" borderId="16" xfId="0" applyNumberFormat="1" applyFont="1" applyFill="1" applyBorder="1" applyAlignment="1" applyProtection="1">
      <alignment horizontal="center" vertical="center"/>
    </xf>
    <xf numFmtId="0" fontId="17" fillId="0" borderId="0" xfId="0" applyFont="1" applyAlignment="1">
      <alignment horizontal="left"/>
    </xf>
    <xf numFmtId="0" fontId="15" fillId="0" borderId="0" xfId="0" applyFont="1" applyAlignment="1">
      <alignment horizontal="left"/>
    </xf>
    <xf numFmtId="0" fontId="6" fillId="0" borderId="0" xfId="0" applyFont="1" applyAlignment="1">
      <alignment horizontal="left" vertical="top" wrapText="1"/>
    </xf>
    <xf numFmtId="0" fontId="6" fillId="0" borderId="0" xfId="0" applyFont="1" applyAlignment="1">
      <alignment horizontal="left" vertical="center"/>
    </xf>
    <xf numFmtId="0" fontId="4" fillId="0" borderId="0" xfId="0" applyFont="1" applyAlignment="1">
      <alignment horizontal="center"/>
    </xf>
    <xf numFmtId="0" fontId="0" fillId="0" borderId="0" xfId="0" applyAlignment="1">
      <alignment horizontal="left" vertical="top" wrapText="1"/>
    </xf>
    <xf numFmtId="0" fontId="6"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24"/>
  <sheetViews>
    <sheetView tabSelected="1" zoomScale="96" zoomScaleNormal="96" workbookViewId="0">
      <selection activeCell="A2" sqref="A2:L2"/>
    </sheetView>
  </sheetViews>
  <sheetFormatPr defaultRowHeight="14.4" x14ac:dyDescent="0.3"/>
  <cols>
    <col min="1" max="1" width="6.21875" style="11" customWidth="1"/>
    <col min="2" max="2" width="14.44140625" bestFit="1" customWidth="1"/>
    <col min="3" max="3" width="44.88671875" customWidth="1"/>
    <col min="4" max="4" width="11.6640625" customWidth="1"/>
    <col min="5" max="5" width="11.109375" customWidth="1"/>
    <col min="8" max="8" width="21.77734375" customWidth="1"/>
    <col min="9" max="9" width="18.44140625" customWidth="1"/>
    <col min="10" max="10" width="19.6640625" customWidth="1"/>
    <col min="11" max="11" width="11.33203125" customWidth="1"/>
    <col min="12" max="12" width="11.44140625" customWidth="1"/>
  </cols>
  <sheetData>
    <row r="1" spans="1:21" ht="53.4" customHeight="1" x14ac:dyDescent="0.3">
      <c r="A1" s="23"/>
      <c r="B1" s="1"/>
      <c r="C1" s="1"/>
      <c r="D1" s="1"/>
      <c r="E1" s="1"/>
      <c r="F1" s="1"/>
      <c r="G1" s="1"/>
      <c r="H1" s="222" t="s">
        <v>360</v>
      </c>
      <c r="I1" s="222"/>
      <c r="J1" s="222"/>
      <c r="K1" s="1"/>
      <c r="L1" s="1"/>
      <c r="M1" s="1"/>
      <c r="N1" s="1"/>
      <c r="O1" s="1"/>
      <c r="P1" s="1"/>
      <c r="Q1" s="1"/>
      <c r="R1" s="1"/>
      <c r="S1" s="1"/>
      <c r="T1" s="1"/>
      <c r="U1" s="1"/>
    </row>
    <row r="2" spans="1:21" s="49" customFormat="1" ht="69.75" customHeight="1" x14ac:dyDescent="0.3">
      <c r="A2" s="224" t="s">
        <v>331</v>
      </c>
      <c r="B2" s="224"/>
      <c r="C2" s="224"/>
      <c r="D2" s="224"/>
      <c r="E2" s="224"/>
      <c r="F2" s="224"/>
      <c r="G2" s="224"/>
      <c r="H2" s="224"/>
      <c r="I2" s="224"/>
      <c r="J2" s="224"/>
      <c r="K2" s="224"/>
      <c r="L2" s="224"/>
      <c r="M2" s="48"/>
      <c r="N2" s="48"/>
      <c r="O2" s="48"/>
      <c r="P2" s="48"/>
      <c r="Q2" s="48"/>
      <c r="R2" s="48"/>
      <c r="S2" s="48"/>
      <c r="T2" s="48"/>
      <c r="U2" s="48"/>
    </row>
    <row r="3" spans="1:21" ht="26.25" customHeight="1" x14ac:dyDescent="0.3">
      <c r="A3" s="225" t="s">
        <v>41</v>
      </c>
      <c r="B3" s="225"/>
      <c r="C3" s="225"/>
      <c r="D3" s="225"/>
      <c r="E3" s="225"/>
      <c r="F3" s="225"/>
      <c r="G3" s="225"/>
      <c r="H3" s="225"/>
      <c r="I3" s="225"/>
      <c r="J3" s="225"/>
      <c r="K3" s="225"/>
      <c r="L3" s="225"/>
      <c r="M3" s="2"/>
      <c r="N3" s="2"/>
      <c r="O3" s="2"/>
      <c r="P3" s="2"/>
      <c r="Q3" s="2"/>
      <c r="R3" s="2"/>
      <c r="S3" s="2"/>
      <c r="T3" s="2"/>
      <c r="U3" s="2"/>
    </row>
    <row r="4" spans="1:21" ht="15" customHeight="1" x14ac:dyDescent="0.3">
      <c r="A4" s="223"/>
      <c r="B4" s="223"/>
      <c r="C4" s="223"/>
      <c r="D4" s="223"/>
      <c r="E4" s="223"/>
      <c r="F4" s="223"/>
      <c r="G4" s="223"/>
      <c r="H4" s="223"/>
      <c r="I4" s="223"/>
      <c r="J4" s="223"/>
      <c r="K4" s="223"/>
      <c r="L4" s="223"/>
      <c r="M4" s="3"/>
      <c r="N4" s="3"/>
      <c r="O4" s="3"/>
      <c r="P4" s="3"/>
      <c r="Q4" s="3"/>
      <c r="R4" s="3"/>
      <c r="S4" s="3"/>
      <c r="T4" s="3"/>
      <c r="U4" s="3"/>
    </row>
    <row r="5" spans="1:21" ht="1.5" customHeight="1" x14ac:dyDescent="0.3">
      <c r="A5" s="223"/>
      <c r="B5" s="223"/>
      <c r="C5" s="223"/>
      <c r="D5" s="223"/>
      <c r="E5" s="223"/>
      <c r="F5" s="223"/>
      <c r="G5" s="223"/>
      <c r="H5" s="223"/>
      <c r="I5" s="223"/>
      <c r="J5" s="223"/>
      <c r="K5" s="223"/>
      <c r="L5" s="223"/>
      <c r="M5" s="3"/>
      <c r="N5" s="3"/>
      <c r="O5" s="3"/>
      <c r="P5" s="3"/>
      <c r="Q5" s="3"/>
      <c r="R5" s="3"/>
      <c r="S5" s="3"/>
      <c r="T5" s="3"/>
      <c r="U5" s="3"/>
    </row>
    <row r="6" spans="1:21" hidden="1" x14ac:dyDescent="0.3">
      <c r="A6" s="223"/>
      <c r="B6" s="223"/>
      <c r="C6" s="223"/>
      <c r="D6" s="223"/>
      <c r="E6" s="223"/>
      <c r="F6" s="223"/>
      <c r="G6" s="223"/>
      <c r="H6" s="223"/>
      <c r="I6" s="223"/>
      <c r="J6" s="223"/>
      <c r="K6" s="223"/>
      <c r="L6" s="223"/>
      <c r="M6" s="3"/>
      <c r="N6" s="3"/>
      <c r="O6" s="3"/>
      <c r="P6" s="3"/>
      <c r="Q6" s="3"/>
      <c r="R6" s="3"/>
      <c r="S6" s="3"/>
      <c r="T6" s="3"/>
      <c r="U6" s="3"/>
    </row>
    <row r="7" spans="1:21" hidden="1" x14ac:dyDescent="0.3">
      <c r="A7" s="223"/>
      <c r="B7" s="223"/>
      <c r="C7" s="223"/>
      <c r="D7" s="223"/>
      <c r="E7" s="223"/>
      <c r="F7" s="223"/>
      <c r="G7" s="223"/>
      <c r="H7" s="223"/>
      <c r="I7" s="223"/>
      <c r="J7" s="223"/>
      <c r="K7" s="223"/>
      <c r="L7" s="223"/>
      <c r="M7" s="3"/>
      <c r="N7" s="3"/>
      <c r="O7" s="3"/>
      <c r="P7" s="3"/>
      <c r="Q7" s="3"/>
      <c r="R7" s="3"/>
      <c r="S7" s="3"/>
      <c r="T7" s="3"/>
      <c r="U7" s="3"/>
    </row>
    <row r="8" spans="1:21" hidden="1" x14ac:dyDescent="0.3">
      <c r="A8" s="223"/>
      <c r="B8" s="223"/>
      <c r="C8" s="223"/>
      <c r="D8" s="223"/>
      <c r="E8" s="223"/>
      <c r="F8" s="223"/>
      <c r="G8" s="223"/>
      <c r="H8" s="223"/>
      <c r="I8" s="223"/>
      <c r="J8" s="223"/>
      <c r="K8" s="223"/>
      <c r="L8" s="223"/>
      <c r="M8" s="3"/>
      <c r="N8" s="3"/>
      <c r="O8" s="3"/>
      <c r="P8" s="3"/>
      <c r="Q8" s="3"/>
      <c r="R8" s="3"/>
      <c r="S8" s="3"/>
      <c r="T8" s="3"/>
      <c r="U8" s="3"/>
    </row>
    <row r="9" spans="1:21" ht="34.5" hidden="1" customHeight="1" x14ac:dyDescent="0.3">
      <c r="A9" s="223"/>
      <c r="B9" s="223"/>
      <c r="C9" s="223"/>
      <c r="D9" s="223"/>
      <c r="E9" s="223"/>
      <c r="F9" s="223"/>
      <c r="G9" s="223"/>
      <c r="H9" s="223"/>
      <c r="I9" s="223"/>
      <c r="J9" s="223"/>
      <c r="K9" s="223"/>
      <c r="L9" s="223"/>
      <c r="M9" s="3"/>
      <c r="N9" s="3"/>
      <c r="O9" s="3"/>
      <c r="P9" s="3"/>
      <c r="Q9" s="3"/>
      <c r="R9" s="3"/>
      <c r="S9" s="3"/>
      <c r="T9" s="3"/>
      <c r="U9" s="3"/>
    </row>
    <row r="10" spans="1:21" ht="18.75" customHeight="1" x14ac:dyDescent="0.3">
      <c r="A10" s="139"/>
      <c r="B10" s="226" t="s">
        <v>356</v>
      </c>
      <c r="C10" s="226"/>
      <c r="D10" s="226"/>
      <c r="E10" s="226"/>
      <c r="F10" s="226"/>
      <c r="G10" s="226"/>
      <c r="H10" s="226"/>
      <c r="I10" s="226"/>
      <c r="J10" s="226"/>
      <c r="K10" s="226"/>
      <c r="L10" s="226"/>
      <c r="M10" s="226"/>
      <c r="N10" s="226"/>
      <c r="O10" s="226"/>
      <c r="P10" s="3"/>
      <c r="Q10" s="3"/>
      <c r="R10" s="3"/>
      <c r="S10" s="3"/>
      <c r="T10" s="3"/>
      <c r="U10" s="3"/>
    </row>
    <row r="11" spans="1:21" ht="21" customHeight="1" x14ac:dyDescent="0.3">
      <c r="A11" s="139"/>
      <c r="B11" s="187" t="s">
        <v>350</v>
      </c>
      <c r="C11" s="139"/>
      <c r="D11" s="139"/>
      <c r="E11" s="139"/>
      <c r="F11" s="139"/>
      <c r="G11" s="139"/>
      <c r="H11" s="139"/>
      <c r="I11" s="139"/>
      <c r="J11" s="139"/>
      <c r="K11" s="139"/>
      <c r="L11" s="139"/>
      <c r="M11" s="3"/>
      <c r="N11" s="3"/>
      <c r="O11" s="3"/>
      <c r="P11" s="3"/>
      <c r="Q11" s="3"/>
      <c r="R11" s="3"/>
      <c r="S11" s="3"/>
      <c r="T11" s="3"/>
      <c r="U11" s="3"/>
    </row>
    <row r="12" spans="1:21" x14ac:dyDescent="0.3">
      <c r="B12" s="208" t="s">
        <v>345</v>
      </c>
      <c r="C12" s="190"/>
      <c r="D12" s="190"/>
      <c r="E12" s="190"/>
      <c r="F12" s="190"/>
      <c r="G12" s="190"/>
      <c r="H12" s="190"/>
      <c r="I12" s="190"/>
      <c r="J12" s="190"/>
      <c r="K12" s="190"/>
      <c r="L12" s="190"/>
      <c r="M12" s="190"/>
      <c r="N12" s="190"/>
      <c r="O12" s="190"/>
    </row>
    <row r="13" spans="1:21" x14ac:dyDescent="0.3">
      <c r="B13" s="151"/>
      <c r="C13" s="55" t="s">
        <v>342</v>
      </c>
    </row>
    <row r="14" spans="1:21" ht="15" thickBot="1" x14ac:dyDescent="0.35">
      <c r="A14" s="138"/>
    </row>
    <row r="15" spans="1:21" ht="40.200000000000003" thickBot="1" x14ac:dyDescent="0.35">
      <c r="A15" s="31" t="s">
        <v>0</v>
      </c>
      <c r="B15" s="32" t="s">
        <v>1</v>
      </c>
      <c r="C15" s="32" t="s">
        <v>2</v>
      </c>
      <c r="D15" s="76" t="s">
        <v>3</v>
      </c>
      <c r="E15" s="33" t="s">
        <v>329</v>
      </c>
      <c r="F15" s="34" t="s">
        <v>2</v>
      </c>
      <c r="G15" s="32" t="s">
        <v>4</v>
      </c>
      <c r="H15" s="32" t="s">
        <v>5</v>
      </c>
      <c r="I15" s="32" t="s">
        <v>6</v>
      </c>
      <c r="J15" s="35" t="s">
        <v>7</v>
      </c>
    </row>
    <row r="16" spans="1:21" ht="120.75" customHeight="1" x14ac:dyDescent="0.3">
      <c r="A16" s="70">
        <v>1</v>
      </c>
      <c r="B16" s="103" t="s">
        <v>36</v>
      </c>
      <c r="C16" s="103" t="s">
        <v>291</v>
      </c>
      <c r="D16" s="90" t="s">
        <v>8</v>
      </c>
      <c r="E16" s="128">
        <v>80</v>
      </c>
      <c r="F16" s="30"/>
      <c r="G16" s="73"/>
      <c r="H16" s="73"/>
      <c r="I16" s="74"/>
      <c r="J16" s="19">
        <f t="shared" ref="J16:J20" si="0">E16*I16</f>
        <v>0</v>
      </c>
    </row>
    <row r="17" spans="1:10" ht="120" customHeight="1" x14ac:dyDescent="0.3">
      <c r="A17" s="142">
        <v>2</v>
      </c>
      <c r="B17" s="143" t="s">
        <v>37</v>
      </c>
      <c r="C17" s="143" t="s">
        <v>292</v>
      </c>
      <c r="D17" s="144" t="s">
        <v>8</v>
      </c>
      <c r="E17" s="145">
        <v>65</v>
      </c>
      <c r="F17" s="146"/>
      <c r="G17" s="147"/>
      <c r="H17" s="147"/>
      <c r="I17" s="148"/>
      <c r="J17" s="149">
        <f t="shared" si="0"/>
        <v>0</v>
      </c>
    </row>
    <row r="18" spans="1:10" ht="120" customHeight="1" x14ac:dyDescent="0.3">
      <c r="A18" s="82">
        <v>3</v>
      </c>
      <c r="B18" s="86" t="s">
        <v>208</v>
      </c>
      <c r="C18" s="86" t="s">
        <v>292</v>
      </c>
      <c r="D18" s="88" t="s">
        <v>8</v>
      </c>
      <c r="E18" s="129">
        <v>100</v>
      </c>
      <c r="F18" s="27"/>
      <c r="G18" s="54"/>
      <c r="H18" s="54"/>
      <c r="I18" s="51"/>
      <c r="J18" s="8">
        <f t="shared" si="0"/>
        <v>0</v>
      </c>
    </row>
    <row r="19" spans="1:10" ht="118.8" x14ac:dyDescent="0.3">
      <c r="A19" s="5">
        <v>4</v>
      </c>
      <c r="B19" s="86" t="s">
        <v>84</v>
      </c>
      <c r="C19" s="86" t="s">
        <v>293</v>
      </c>
      <c r="D19" s="88" t="s">
        <v>8</v>
      </c>
      <c r="E19" s="129">
        <v>60</v>
      </c>
      <c r="F19" s="27"/>
      <c r="G19" s="54"/>
      <c r="H19" s="54"/>
      <c r="I19" s="51"/>
      <c r="J19" s="8">
        <f t="shared" si="0"/>
        <v>0</v>
      </c>
    </row>
    <row r="20" spans="1:10" ht="92.4" x14ac:dyDescent="0.3">
      <c r="A20" s="150">
        <v>5</v>
      </c>
      <c r="B20" s="143" t="s">
        <v>83</v>
      </c>
      <c r="C20" s="143" t="s">
        <v>294</v>
      </c>
      <c r="D20" s="144" t="s">
        <v>8</v>
      </c>
      <c r="E20" s="145">
        <v>36</v>
      </c>
      <c r="F20" s="146"/>
      <c r="G20" s="147"/>
      <c r="H20" s="147"/>
      <c r="I20" s="148"/>
      <c r="J20" s="149">
        <f t="shared" si="0"/>
        <v>0</v>
      </c>
    </row>
    <row r="21" spans="1:10" x14ac:dyDescent="0.3">
      <c r="A21" s="20"/>
      <c r="B21" s="16"/>
      <c r="C21" s="16"/>
      <c r="F21" s="14" t="s">
        <v>9</v>
      </c>
      <c r="G21" s="18">
        <f>COUNTA(G16:G20)</f>
        <v>0</v>
      </c>
      <c r="I21" s="14" t="s">
        <v>10</v>
      </c>
      <c r="J21" s="19">
        <f>SUM(J16:J20)</f>
        <v>0</v>
      </c>
    </row>
    <row r="22" spans="1:10" x14ac:dyDescent="0.3">
      <c r="A22" s="21"/>
      <c r="B22" s="17"/>
      <c r="C22" s="17"/>
      <c r="D22" s="17"/>
      <c r="E22" s="17"/>
      <c r="F22" s="17"/>
      <c r="G22" s="17"/>
      <c r="H22" s="13"/>
      <c r="I22" s="15" t="s">
        <v>11</v>
      </c>
      <c r="J22" s="9">
        <f>J21*0.21</f>
        <v>0</v>
      </c>
    </row>
    <row r="23" spans="1:10" ht="15.75" customHeight="1" x14ac:dyDescent="0.3">
      <c r="A23" s="21"/>
      <c r="B23" s="17"/>
      <c r="C23" s="17"/>
      <c r="D23" s="17"/>
      <c r="E23" s="17"/>
      <c r="F23" s="17"/>
      <c r="G23" s="17"/>
      <c r="H23" s="13"/>
      <c r="I23" s="15" t="s">
        <v>12</v>
      </c>
      <c r="J23" s="8">
        <f>SUM(J22,J21)</f>
        <v>0</v>
      </c>
    </row>
    <row r="24" spans="1:10" x14ac:dyDescent="0.3">
      <c r="A24" s="22"/>
      <c r="B24" s="10"/>
      <c r="C24" s="10"/>
      <c r="D24" s="10"/>
      <c r="E24" s="10"/>
      <c r="F24" s="10"/>
      <c r="G24" s="10"/>
      <c r="H24" s="10"/>
    </row>
  </sheetData>
  <mergeCells count="5">
    <mergeCell ref="H1:J1"/>
    <mergeCell ref="A4:L9"/>
    <mergeCell ref="A2:L2"/>
    <mergeCell ref="A3:L3"/>
    <mergeCell ref="B10:O10"/>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33"/>
  <sheetViews>
    <sheetView topLeftCell="A22" zoomScaleNormal="100" workbookViewId="0">
      <selection activeCell="L19" sqref="L19"/>
    </sheetView>
  </sheetViews>
  <sheetFormatPr defaultRowHeight="14.4" x14ac:dyDescent="0.3"/>
  <cols>
    <col min="1" max="1" width="9.109375" style="24"/>
    <col min="2" max="2" width="12.44140625" customWidth="1"/>
    <col min="3" max="3" width="46.33203125" customWidth="1"/>
    <col min="4" max="4" width="10.44140625"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1" spans="1:21" ht="15" hidden="1" customHeight="1" x14ac:dyDescent="0.3">
      <c r="A1" s="23" t="s">
        <v>13</v>
      </c>
      <c r="B1" s="1"/>
      <c r="C1" s="1"/>
      <c r="D1" s="1"/>
      <c r="E1" s="1"/>
      <c r="F1" s="1"/>
      <c r="G1" s="1"/>
      <c r="H1" s="1"/>
      <c r="I1" s="1"/>
      <c r="J1" s="1"/>
      <c r="K1" s="1"/>
      <c r="L1" s="1"/>
      <c r="M1" s="1"/>
      <c r="N1" s="1"/>
      <c r="O1" s="1"/>
      <c r="P1" s="1"/>
      <c r="Q1" s="1"/>
      <c r="R1" s="1"/>
      <c r="S1" s="1"/>
      <c r="T1" s="1"/>
      <c r="U1" s="1"/>
    </row>
    <row r="3" spans="1:21" ht="26.25" customHeight="1" x14ac:dyDescent="0.3">
      <c r="A3" s="225" t="s">
        <v>67</v>
      </c>
      <c r="B3" s="225"/>
      <c r="C3" s="225"/>
      <c r="D3" s="225"/>
      <c r="E3" s="225"/>
      <c r="F3" s="225"/>
      <c r="G3" s="225"/>
      <c r="H3" s="225"/>
      <c r="I3" s="225"/>
      <c r="J3" s="225"/>
      <c r="K3" s="225"/>
      <c r="L3" s="225"/>
      <c r="M3" s="2"/>
      <c r="N3" s="2"/>
      <c r="O3" s="2"/>
      <c r="P3" s="2"/>
      <c r="Q3" s="2"/>
      <c r="R3" s="2"/>
      <c r="S3" s="2"/>
      <c r="T3" s="2"/>
      <c r="U3" s="2"/>
    </row>
    <row r="4" spans="1:21" ht="15" customHeight="1" x14ac:dyDescent="0.3">
      <c r="A4" s="223"/>
      <c r="B4" s="223"/>
      <c r="C4" s="223"/>
      <c r="D4" s="223"/>
      <c r="E4" s="223"/>
      <c r="F4" s="223"/>
      <c r="G4" s="223"/>
      <c r="H4" s="223"/>
      <c r="I4" s="223"/>
      <c r="J4" s="223"/>
      <c r="K4" s="223"/>
      <c r="L4" s="223"/>
      <c r="M4" s="3"/>
      <c r="N4" s="3"/>
      <c r="O4" s="3"/>
      <c r="P4" s="3"/>
      <c r="Q4" s="3"/>
      <c r="R4" s="3"/>
      <c r="S4" s="3"/>
      <c r="T4" s="3"/>
      <c r="U4" s="3"/>
    </row>
    <row r="5" spans="1:21" ht="1.5" customHeight="1" x14ac:dyDescent="0.3">
      <c r="A5" s="223"/>
      <c r="B5" s="223"/>
      <c r="C5" s="223"/>
      <c r="D5" s="223"/>
      <c r="E5" s="223"/>
      <c r="F5" s="223"/>
      <c r="G5" s="223"/>
      <c r="H5" s="223"/>
      <c r="I5" s="223"/>
      <c r="J5" s="223"/>
      <c r="K5" s="223"/>
      <c r="L5" s="223"/>
      <c r="M5" s="3"/>
      <c r="N5" s="3"/>
      <c r="O5" s="3"/>
      <c r="P5" s="3"/>
      <c r="Q5" s="3"/>
      <c r="R5" s="3"/>
      <c r="S5" s="3"/>
      <c r="T5" s="3"/>
      <c r="U5" s="3"/>
    </row>
    <row r="6" spans="1:21" hidden="1" x14ac:dyDescent="0.3">
      <c r="A6" s="223"/>
      <c r="B6" s="223"/>
      <c r="C6" s="223"/>
      <c r="D6" s="223"/>
      <c r="E6" s="223"/>
      <c r="F6" s="223"/>
      <c r="G6" s="223"/>
      <c r="H6" s="223"/>
      <c r="I6" s="223"/>
      <c r="J6" s="223"/>
      <c r="K6" s="223"/>
      <c r="L6" s="223"/>
      <c r="M6" s="3"/>
      <c r="N6" s="3"/>
      <c r="O6" s="3"/>
      <c r="P6" s="3"/>
      <c r="Q6" s="3"/>
      <c r="R6" s="3"/>
      <c r="S6" s="3"/>
      <c r="T6" s="3"/>
      <c r="U6" s="3"/>
    </row>
    <row r="7" spans="1:21" hidden="1" x14ac:dyDescent="0.3">
      <c r="A7" s="223"/>
      <c r="B7" s="223"/>
      <c r="C7" s="223"/>
      <c r="D7" s="223"/>
      <c r="E7" s="223"/>
      <c r="F7" s="223"/>
      <c r="G7" s="223"/>
      <c r="H7" s="223"/>
      <c r="I7" s="223"/>
      <c r="J7" s="223"/>
      <c r="K7" s="223"/>
      <c r="L7" s="223"/>
      <c r="M7" s="3"/>
      <c r="N7" s="3"/>
      <c r="O7" s="3"/>
      <c r="P7" s="3"/>
      <c r="Q7" s="3"/>
      <c r="R7" s="3"/>
      <c r="S7" s="3"/>
      <c r="T7" s="3"/>
      <c r="U7" s="3"/>
    </row>
    <row r="8" spans="1:21" hidden="1" x14ac:dyDescent="0.3">
      <c r="A8" s="223"/>
      <c r="B8" s="223"/>
      <c r="C8" s="223"/>
      <c r="D8" s="223"/>
      <c r="E8" s="223"/>
      <c r="F8" s="223"/>
      <c r="G8" s="223"/>
      <c r="H8" s="223"/>
      <c r="I8" s="223"/>
      <c r="J8" s="223"/>
      <c r="K8" s="223"/>
      <c r="L8" s="223"/>
      <c r="M8" s="3"/>
      <c r="N8" s="3"/>
      <c r="O8" s="3"/>
      <c r="P8" s="3"/>
      <c r="Q8" s="3"/>
      <c r="R8" s="3"/>
      <c r="S8" s="3"/>
      <c r="T8" s="3"/>
      <c r="U8" s="3"/>
    </row>
    <row r="9" spans="1:21" ht="34.5" hidden="1" customHeight="1" x14ac:dyDescent="0.3">
      <c r="A9" s="223"/>
      <c r="B9" s="223"/>
      <c r="C9" s="223"/>
      <c r="D9" s="223"/>
      <c r="E9" s="223"/>
      <c r="F9" s="223"/>
      <c r="G9" s="223"/>
      <c r="H9" s="223"/>
      <c r="I9" s="223"/>
      <c r="J9" s="223"/>
      <c r="K9" s="223"/>
      <c r="L9" s="223"/>
      <c r="M9" s="3"/>
      <c r="N9" s="3"/>
      <c r="O9" s="3"/>
      <c r="P9" s="3"/>
      <c r="Q9" s="3"/>
      <c r="R9" s="3"/>
      <c r="S9" s="3"/>
      <c r="T9" s="3"/>
      <c r="U9" s="3"/>
    </row>
    <row r="10" spans="1:21" ht="22.5" customHeight="1" x14ac:dyDescent="0.3">
      <c r="A10" s="139"/>
      <c r="B10" s="226" t="s">
        <v>358</v>
      </c>
      <c r="C10" s="226"/>
      <c r="D10" s="226"/>
      <c r="E10" s="226"/>
      <c r="F10" s="226"/>
      <c r="G10" s="226"/>
      <c r="H10" s="226"/>
      <c r="I10" s="226"/>
      <c r="J10" s="226"/>
      <c r="K10" s="226"/>
      <c r="L10" s="226"/>
      <c r="M10" s="226"/>
      <c r="N10" s="226"/>
      <c r="O10" s="226"/>
      <c r="P10" s="3"/>
      <c r="Q10" s="3"/>
      <c r="R10" s="3"/>
      <c r="S10" s="3"/>
      <c r="T10" s="3"/>
      <c r="U10" s="3"/>
    </row>
    <row r="11" spans="1:21" ht="19.5" customHeight="1" x14ac:dyDescent="0.3">
      <c r="A11" s="139"/>
      <c r="B11" s="56" t="s">
        <v>346</v>
      </c>
      <c r="C11" s="139"/>
      <c r="D11" s="139"/>
      <c r="E11" s="139"/>
      <c r="F11" s="139"/>
      <c r="G11" s="139"/>
      <c r="H11" s="139"/>
      <c r="I11" s="139"/>
      <c r="J11" s="139"/>
      <c r="K11" s="139"/>
      <c r="L11" s="139"/>
      <c r="M11" s="3"/>
      <c r="N11" s="3"/>
      <c r="O11" s="3"/>
      <c r="P11" s="3"/>
      <c r="Q11" s="3"/>
      <c r="R11" s="3"/>
      <c r="S11" s="3"/>
      <c r="T11" s="3"/>
      <c r="U11" s="3"/>
    </row>
    <row r="12" spans="1:21" ht="15" customHeight="1" x14ac:dyDescent="0.3">
      <c r="A12" s="139"/>
      <c r="B12" s="209" t="s">
        <v>345</v>
      </c>
      <c r="C12" s="190"/>
      <c r="D12" s="190"/>
      <c r="E12" s="190"/>
      <c r="F12" s="190"/>
      <c r="G12" s="190"/>
      <c r="H12" s="190"/>
      <c r="I12" s="190"/>
      <c r="J12" s="190"/>
      <c r="K12" s="190"/>
      <c r="L12" s="190"/>
      <c r="M12" s="190"/>
      <c r="N12" s="190"/>
      <c r="O12" s="190"/>
      <c r="P12" s="3"/>
      <c r="Q12" s="3"/>
      <c r="R12" s="3"/>
      <c r="S12" s="3"/>
      <c r="T12" s="3"/>
      <c r="U12" s="3"/>
    </row>
    <row r="13" spans="1:21" x14ac:dyDescent="0.3">
      <c r="B13" s="161"/>
      <c r="C13" s="55" t="s">
        <v>342</v>
      </c>
    </row>
    <row r="14" spans="1:21" x14ac:dyDescent="0.3">
      <c r="A14" s="138"/>
    </row>
    <row r="15" spans="1:21" ht="15" thickBot="1" x14ac:dyDescent="0.35">
      <c r="A15" s="138"/>
    </row>
    <row r="16" spans="1:21" ht="40.200000000000003" thickBot="1" x14ac:dyDescent="0.35">
      <c r="A16" s="31" t="s">
        <v>0</v>
      </c>
      <c r="B16" s="32" t="s">
        <v>1</v>
      </c>
      <c r="C16" s="32" t="s">
        <v>2</v>
      </c>
      <c r="D16" s="32" t="s">
        <v>3</v>
      </c>
      <c r="E16" s="33" t="s">
        <v>329</v>
      </c>
      <c r="F16" s="34" t="s">
        <v>2</v>
      </c>
      <c r="G16" s="32" t="s">
        <v>4</v>
      </c>
      <c r="H16" s="32" t="s">
        <v>5</v>
      </c>
      <c r="I16" s="32" t="s">
        <v>6</v>
      </c>
      <c r="J16" s="35" t="s">
        <v>7</v>
      </c>
    </row>
    <row r="17" spans="1:10" ht="39.6" x14ac:dyDescent="0.3">
      <c r="A17" s="69">
        <v>1</v>
      </c>
      <c r="B17" s="25" t="s">
        <v>85</v>
      </c>
      <c r="C17" s="25" t="s">
        <v>90</v>
      </c>
      <c r="D17" s="70" t="s">
        <v>8</v>
      </c>
      <c r="E17" s="72">
        <v>290</v>
      </c>
      <c r="F17" s="30"/>
      <c r="G17" s="73"/>
      <c r="H17" s="73"/>
      <c r="I17" s="74"/>
      <c r="J17" s="66">
        <f t="shared" ref="J17:J29" si="0">E17*I17</f>
        <v>0</v>
      </c>
    </row>
    <row r="18" spans="1:10" ht="26.4" x14ac:dyDescent="0.3">
      <c r="A18" s="28">
        <v>2</v>
      </c>
      <c r="B18" s="4" t="s">
        <v>324</v>
      </c>
      <c r="C18" s="4" t="s">
        <v>185</v>
      </c>
      <c r="D18" s="5" t="s">
        <v>8</v>
      </c>
      <c r="E18" s="53">
        <v>10</v>
      </c>
      <c r="F18" s="27"/>
      <c r="G18" s="6"/>
      <c r="H18" s="6"/>
      <c r="I18" s="7"/>
      <c r="J18" s="75">
        <f t="shared" si="0"/>
        <v>0</v>
      </c>
    </row>
    <row r="19" spans="1:10" ht="39.6" x14ac:dyDescent="0.3">
      <c r="A19" s="29">
        <v>3</v>
      </c>
      <c r="B19" s="4" t="s">
        <v>86</v>
      </c>
      <c r="C19" s="4" t="s">
        <v>91</v>
      </c>
      <c r="D19" s="5" t="s">
        <v>8</v>
      </c>
      <c r="E19" s="53">
        <v>5</v>
      </c>
      <c r="F19" s="27"/>
      <c r="G19" s="6"/>
      <c r="H19" s="6"/>
      <c r="I19" s="7"/>
      <c r="J19" s="75">
        <f t="shared" si="0"/>
        <v>0</v>
      </c>
    </row>
    <row r="20" spans="1:10" ht="66" x14ac:dyDescent="0.3">
      <c r="A20" s="152">
        <v>4</v>
      </c>
      <c r="B20" s="153" t="s">
        <v>87</v>
      </c>
      <c r="C20" s="153" t="s">
        <v>92</v>
      </c>
      <c r="D20" s="154" t="s">
        <v>8</v>
      </c>
      <c r="E20" s="155">
        <v>5</v>
      </c>
      <c r="F20" s="156"/>
      <c r="G20" s="157"/>
      <c r="H20" s="157"/>
      <c r="I20" s="158"/>
      <c r="J20" s="159">
        <f t="shared" si="0"/>
        <v>0</v>
      </c>
    </row>
    <row r="21" spans="1:10" ht="66" x14ac:dyDescent="0.3">
      <c r="A21" s="152">
        <v>5</v>
      </c>
      <c r="B21" s="153" t="s">
        <v>325</v>
      </c>
      <c r="C21" s="153" t="s">
        <v>92</v>
      </c>
      <c r="D21" s="154" t="s">
        <v>8</v>
      </c>
      <c r="E21" s="155">
        <v>5</v>
      </c>
      <c r="F21" s="156"/>
      <c r="G21" s="157"/>
      <c r="H21" s="157"/>
      <c r="I21" s="158"/>
      <c r="J21" s="159">
        <f t="shared" si="0"/>
        <v>0</v>
      </c>
    </row>
    <row r="22" spans="1:10" ht="78" customHeight="1" x14ac:dyDescent="0.3">
      <c r="A22" s="152">
        <v>6</v>
      </c>
      <c r="B22" s="153" t="s">
        <v>209</v>
      </c>
      <c r="C22" s="160" t="s">
        <v>211</v>
      </c>
      <c r="D22" s="154" t="s">
        <v>8</v>
      </c>
      <c r="E22" s="155">
        <v>10</v>
      </c>
      <c r="F22" s="156"/>
      <c r="G22" s="157"/>
      <c r="H22" s="157"/>
      <c r="I22" s="158"/>
      <c r="J22" s="159">
        <f t="shared" si="0"/>
        <v>0</v>
      </c>
    </row>
    <row r="23" spans="1:10" ht="93" x14ac:dyDescent="0.3">
      <c r="A23" s="152">
        <v>7</v>
      </c>
      <c r="B23" s="153" t="s">
        <v>210</v>
      </c>
      <c r="C23" s="160" t="s">
        <v>211</v>
      </c>
      <c r="D23" s="154" t="s">
        <v>8</v>
      </c>
      <c r="E23" s="155">
        <v>10</v>
      </c>
      <c r="F23" s="156"/>
      <c r="G23" s="157"/>
      <c r="H23" s="157"/>
      <c r="I23" s="158"/>
      <c r="J23" s="159">
        <f t="shared" si="0"/>
        <v>0</v>
      </c>
    </row>
    <row r="24" spans="1:10" ht="39.6" x14ac:dyDescent="0.3">
      <c r="A24" s="29">
        <v>8</v>
      </c>
      <c r="B24" s="4" t="s">
        <v>88</v>
      </c>
      <c r="C24" s="4" t="s">
        <v>184</v>
      </c>
      <c r="D24" s="5" t="s">
        <v>8</v>
      </c>
      <c r="E24" s="53">
        <v>5</v>
      </c>
      <c r="F24" s="27"/>
      <c r="G24" s="6"/>
      <c r="H24" s="6"/>
      <c r="I24" s="7"/>
      <c r="J24" s="75">
        <f t="shared" si="0"/>
        <v>0</v>
      </c>
    </row>
    <row r="25" spans="1:10" ht="39.6" x14ac:dyDescent="0.3">
      <c r="A25" s="29">
        <v>9</v>
      </c>
      <c r="B25" s="4" t="s">
        <v>318</v>
      </c>
      <c r="C25" s="4" t="s">
        <v>319</v>
      </c>
      <c r="D25" s="5" t="s">
        <v>8</v>
      </c>
      <c r="E25" s="53">
        <v>5</v>
      </c>
      <c r="F25" s="27"/>
      <c r="G25" s="54"/>
      <c r="H25" s="54"/>
      <c r="I25" s="51"/>
      <c r="J25" s="75">
        <f t="shared" si="0"/>
        <v>0</v>
      </c>
    </row>
    <row r="26" spans="1:10" ht="26.4" x14ac:dyDescent="0.3">
      <c r="A26" s="52">
        <v>10</v>
      </c>
      <c r="B26" s="4" t="s">
        <v>320</v>
      </c>
      <c r="C26" s="4" t="s">
        <v>321</v>
      </c>
      <c r="D26" s="5" t="s">
        <v>8</v>
      </c>
      <c r="E26" s="53">
        <v>20</v>
      </c>
      <c r="F26" s="27"/>
      <c r="G26" s="54"/>
      <c r="H26" s="54"/>
      <c r="I26" s="51"/>
      <c r="J26" s="75">
        <f t="shared" si="0"/>
        <v>0</v>
      </c>
    </row>
    <row r="27" spans="1:10" ht="26.4" x14ac:dyDescent="0.3">
      <c r="A27" s="52">
        <v>11</v>
      </c>
      <c r="B27" s="4" t="s">
        <v>212</v>
      </c>
      <c r="C27" s="4" t="s">
        <v>311</v>
      </c>
      <c r="D27" s="5" t="s">
        <v>8</v>
      </c>
      <c r="E27" s="53">
        <v>100</v>
      </c>
      <c r="F27" s="27"/>
      <c r="G27" s="54"/>
      <c r="H27" s="54"/>
      <c r="I27" s="51"/>
      <c r="J27" s="75">
        <f t="shared" si="0"/>
        <v>0</v>
      </c>
    </row>
    <row r="28" spans="1:10" ht="39.6" x14ac:dyDescent="0.3">
      <c r="A28" s="52">
        <v>12</v>
      </c>
      <c r="B28" s="4" t="s">
        <v>339</v>
      </c>
      <c r="C28" s="4" t="s">
        <v>340</v>
      </c>
      <c r="D28" s="5" t="s">
        <v>8</v>
      </c>
      <c r="E28" s="53">
        <v>30</v>
      </c>
      <c r="F28" s="27"/>
      <c r="G28" s="54"/>
      <c r="H28" s="54"/>
      <c r="I28" s="51"/>
      <c r="J28" s="75">
        <f t="shared" si="0"/>
        <v>0</v>
      </c>
    </row>
    <row r="29" spans="1:10" ht="26.4" x14ac:dyDescent="0.3">
      <c r="A29" s="29">
        <v>13</v>
      </c>
      <c r="B29" s="4" t="s">
        <v>89</v>
      </c>
      <c r="C29" s="4" t="s">
        <v>312</v>
      </c>
      <c r="D29" s="5" t="s">
        <v>8</v>
      </c>
      <c r="E29" s="53">
        <v>30</v>
      </c>
      <c r="F29" s="27"/>
      <c r="G29" s="6"/>
      <c r="H29" s="6"/>
      <c r="I29" s="7"/>
      <c r="J29" s="75">
        <f t="shared" si="0"/>
        <v>0</v>
      </c>
    </row>
    <row r="30" spans="1:10" x14ac:dyDescent="0.3">
      <c r="A30" s="20"/>
      <c r="B30" s="16"/>
      <c r="C30" s="16"/>
      <c r="D30" s="16"/>
      <c r="E30" s="16"/>
      <c r="F30" s="14" t="s">
        <v>9</v>
      </c>
      <c r="G30" s="18">
        <f>COUNTA(G17:G29)</f>
        <v>0</v>
      </c>
      <c r="H30" s="12"/>
      <c r="I30" s="14" t="s">
        <v>10</v>
      </c>
      <c r="J30" s="19">
        <f>SUM(J17:J29)</f>
        <v>0</v>
      </c>
    </row>
    <row r="31" spans="1:10" x14ac:dyDescent="0.3">
      <c r="A31" s="21"/>
      <c r="B31" s="17"/>
      <c r="C31" s="17"/>
      <c r="D31" s="17"/>
      <c r="E31" s="17"/>
      <c r="F31" s="13"/>
      <c r="G31" s="13"/>
      <c r="H31" s="13"/>
      <c r="I31" s="15" t="s">
        <v>11</v>
      </c>
      <c r="J31" s="9">
        <f>J30*0.21</f>
        <v>0</v>
      </c>
    </row>
    <row r="32" spans="1:10" x14ac:dyDescent="0.3">
      <c r="A32" s="21"/>
      <c r="B32" s="17"/>
      <c r="C32" s="17"/>
      <c r="D32" s="17"/>
      <c r="E32" s="17"/>
      <c r="F32" s="13"/>
      <c r="G32" s="13"/>
      <c r="H32" s="13"/>
      <c r="I32" s="15" t="s">
        <v>12</v>
      </c>
      <c r="J32" s="8">
        <f>SUM(J31,J30)</f>
        <v>0</v>
      </c>
    </row>
    <row r="33" spans="1:9" ht="15.75" customHeight="1" x14ac:dyDescent="0.3">
      <c r="A33" s="22"/>
      <c r="B33" s="10"/>
      <c r="C33" s="10"/>
      <c r="D33" s="10"/>
      <c r="E33" s="10"/>
      <c r="F33" s="10"/>
      <c r="G33" s="10"/>
      <c r="H33" s="10"/>
      <c r="I33" s="10"/>
    </row>
  </sheetData>
  <mergeCells count="3">
    <mergeCell ref="A3:L3"/>
    <mergeCell ref="A4:L9"/>
    <mergeCell ref="B10:O1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U32"/>
  <sheetViews>
    <sheetView topLeftCell="A19" zoomScaleNormal="100" workbookViewId="0">
      <selection activeCell="C34" sqref="C34"/>
    </sheetView>
  </sheetViews>
  <sheetFormatPr defaultRowHeight="14.4" x14ac:dyDescent="0.3"/>
  <cols>
    <col min="1" max="1" width="9.109375" style="24"/>
    <col min="2" max="2" width="12.44140625" customWidth="1"/>
    <col min="3" max="3" width="46.33203125" customWidth="1"/>
    <col min="4" max="4" width="10" customWidth="1"/>
    <col min="5" max="5" width="10.109375" customWidth="1"/>
    <col min="8" max="8" width="18.44140625" customWidth="1"/>
    <col min="9" max="9" width="10.5546875" customWidth="1"/>
    <col min="10" max="10" width="15.5546875" customWidth="1"/>
    <col min="11" max="11" width="11.33203125" customWidth="1"/>
    <col min="12" max="12" width="11.44140625" customWidth="1"/>
  </cols>
  <sheetData>
    <row r="1" spans="1:21" ht="15" hidden="1" customHeight="1" x14ac:dyDescent="0.3">
      <c r="A1" s="23" t="s">
        <v>13</v>
      </c>
      <c r="B1" s="1"/>
      <c r="C1" s="1"/>
      <c r="D1" s="1"/>
      <c r="E1" s="1"/>
      <c r="F1" s="1"/>
      <c r="G1" s="1"/>
      <c r="H1" s="1"/>
      <c r="I1" s="1"/>
      <c r="J1" s="1"/>
      <c r="K1" s="1"/>
      <c r="L1" s="1"/>
      <c r="M1" s="1"/>
      <c r="N1" s="1"/>
      <c r="O1" s="1"/>
      <c r="P1" s="1"/>
      <c r="Q1" s="1"/>
      <c r="R1" s="1"/>
      <c r="S1" s="1"/>
      <c r="T1" s="1"/>
      <c r="U1" s="1"/>
    </row>
    <row r="3" spans="1:21" ht="26.25" customHeight="1" x14ac:dyDescent="0.3">
      <c r="A3" s="225" t="s">
        <v>68</v>
      </c>
      <c r="B3" s="225"/>
      <c r="C3" s="225"/>
      <c r="D3" s="225"/>
      <c r="E3" s="225"/>
      <c r="F3" s="225"/>
      <c r="G3" s="225"/>
      <c r="H3" s="225"/>
      <c r="I3" s="225"/>
      <c r="J3" s="225"/>
      <c r="K3" s="225"/>
      <c r="L3" s="225"/>
      <c r="M3" s="2"/>
      <c r="N3" s="2"/>
      <c r="O3" s="2"/>
      <c r="P3" s="2"/>
      <c r="Q3" s="2"/>
      <c r="R3" s="2"/>
      <c r="S3" s="2"/>
      <c r="T3" s="2"/>
      <c r="U3" s="2"/>
    </row>
    <row r="4" spans="1:21" ht="15" customHeight="1" x14ac:dyDescent="0.3">
      <c r="A4" s="223"/>
      <c r="B4" s="223"/>
      <c r="C4" s="223"/>
      <c r="D4" s="223"/>
      <c r="E4" s="223"/>
      <c r="F4" s="223"/>
      <c r="G4" s="223"/>
      <c r="H4" s="223"/>
      <c r="I4" s="223"/>
      <c r="J4" s="223"/>
      <c r="K4" s="223"/>
      <c r="L4" s="223"/>
      <c r="M4" s="3"/>
      <c r="N4" s="3"/>
      <c r="O4" s="3"/>
      <c r="P4" s="3"/>
      <c r="Q4" s="3"/>
      <c r="R4" s="3"/>
      <c r="S4" s="3"/>
      <c r="T4" s="3"/>
      <c r="U4" s="3"/>
    </row>
    <row r="5" spans="1:21" ht="1.5" customHeight="1" x14ac:dyDescent="0.3">
      <c r="A5" s="223"/>
      <c r="B5" s="223"/>
      <c r="C5" s="223"/>
      <c r="D5" s="223"/>
      <c r="E5" s="223"/>
      <c r="F5" s="223"/>
      <c r="G5" s="223"/>
      <c r="H5" s="223"/>
      <c r="I5" s="223"/>
      <c r="J5" s="223"/>
      <c r="K5" s="223"/>
      <c r="L5" s="223"/>
      <c r="M5" s="3"/>
      <c r="N5" s="3"/>
      <c r="O5" s="3"/>
      <c r="P5" s="3"/>
      <c r="Q5" s="3"/>
      <c r="R5" s="3"/>
      <c r="S5" s="3"/>
      <c r="T5" s="3"/>
      <c r="U5" s="3"/>
    </row>
    <row r="6" spans="1:21" hidden="1" x14ac:dyDescent="0.3">
      <c r="A6" s="223"/>
      <c r="B6" s="223"/>
      <c r="C6" s="223"/>
      <c r="D6" s="223"/>
      <c r="E6" s="223"/>
      <c r="F6" s="223"/>
      <c r="G6" s="223"/>
      <c r="H6" s="223"/>
      <c r="I6" s="223"/>
      <c r="J6" s="223"/>
      <c r="K6" s="223"/>
      <c r="L6" s="223"/>
      <c r="M6" s="3"/>
      <c r="N6" s="3"/>
      <c r="O6" s="3"/>
      <c r="P6" s="3"/>
      <c r="Q6" s="3"/>
      <c r="R6" s="3"/>
      <c r="S6" s="3"/>
      <c r="T6" s="3"/>
      <c r="U6" s="3"/>
    </row>
    <row r="7" spans="1:21" hidden="1" x14ac:dyDescent="0.3">
      <c r="A7" s="223"/>
      <c r="B7" s="223"/>
      <c r="C7" s="223"/>
      <c r="D7" s="223"/>
      <c r="E7" s="223"/>
      <c r="F7" s="223"/>
      <c r="G7" s="223"/>
      <c r="H7" s="223"/>
      <c r="I7" s="223"/>
      <c r="J7" s="223"/>
      <c r="K7" s="223"/>
      <c r="L7" s="223"/>
      <c r="M7" s="3"/>
      <c r="N7" s="3"/>
      <c r="O7" s="3"/>
      <c r="P7" s="3"/>
      <c r="Q7" s="3"/>
      <c r="R7" s="3"/>
      <c r="S7" s="3"/>
      <c r="T7" s="3"/>
      <c r="U7" s="3"/>
    </row>
    <row r="8" spans="1:21" hidden="1" x14ac:dyDescent="0.3">
      <c r="A8" s="223"/>
      <c r="B8" s="223"/>
      <c r="C8" s="223"/>
      <c r="D8" s="223"/>
      <c r="E8" s="223"/>
      <c r="F8" s="223"/>
      <c r="G8" s="223"/>
      <c r="H8" s="223"/>
      <c r="I8" s="223"/>
      <c r="J8" s="223"/>
      <c r="K8" s="223"/>
      <c r="L8" s="223"/>
      <c r="M8" s="3"/>
      <c r="N8" s="3"/>
      <c r="O8" s="3"/>
      <c r="P8" s="3"/>
      <c r="Q8" s="3"/>
      <c r="R8" s="3"/>
      <c r="S8" s="3"/>
      <c r="T8" s="3"/>
      <c r="U8" s="3"/>
    </row>
    <row r="9" spans="1:21" ht="34.5" hidden="1" customHeight="1" x14ac:dyDescent="0.3">
      <c r="A9" s="223"/>
      <c r="B9" s="223"/>
      <c r="C9" s="223"/>
      <c r="D9" s="223"/>
      <c r="E9" s="223"/>
      <c r="F9" s="223"/>
      <c r="G9" s="223"/>
      <c r="H9" s="223"/>
      <c r="I9" s="223"/>
      <c r="J9" s="223"/>
      <c r="K9" s="223"/>
      <c r="L9" s="223"/>
      <c r="M9" s="3"/>
      <c r="N9" s="3"/>
      <c r="O9" s="3"/>
      <c r="P9" s="3"/>
      <c r="Q9" s="3"/>
      <c r="R9" s="3"/>
      <c r="S9" s="3"/>
      <c r="T9" s="3"/>
      <c r="U9" s="3"/>
    </row>
    <row r="10" spans="1:21" ht="20.25" customHeight="1" x14ac:dyDescent="0.3">
      <c r="A10" s="139"/>
      <c r="B10" s="229" t="s">
        <v>357</v>
      </c>
      <c r="C10" s="223"/>
      <c r="D10" s="223"/>
      <c r="E10" s="223"/>
      <c r="F10" s="223"/>
      <c r="G10" s="223"/>
      <c r="H10" s="223"/>
      <c r="I10" s="223"/>
      <c r="J10" s="139"/>
      <c r="K10" s="139"/>
      <c r="L10" s="139"/>
      <c r="M10" s="3"/>
      <c r="N10" s="3"/>
      <c r="O10" s="3"/>
      <c r="P10" s="3"/>
      <c r="Q10" s="3"/>
      <c r="R10" s="3"/>
      <c r="S10" s="3"/>
      <c r="T10" s="3"/>
      <c r="U10" s="3"/>
    </row>
    <row r="11" spans="1:21" ht="26.25" customHeight="1" x14ac:dyDescent="0.3">
      <c r="A11" s="139"/>
      <c r="B11" s="229" t="s">
        <v>347</v>
      </c>
      <c r="C11" s="223"/>
      <c r="D11" s="223"/>
      <c r="E11" s="223"/>
      <c r="F11" s="223"/>
      <c r="G11" s="223"/>
      <c r="H11" s="223"/>
      <c r="I11" s="223"/>
      <c r="J11" s="223"/>
      <c r="K11" s="223"/>
      <c r="L11" s="139"/>
      <c r="M11" s="3"/>
      <c r="N11" s="3"/>
      <c r="O11" s="3"/>
      <c r="P11" s="3"/>
      <c r="Q11" s="3"/>
      <c r="R11" s="3"/>
      <c r="S11" s="3"/>
      <c r="T11" s="3"/>
      <c r="U11" s="3"/>
    </row>
    <row r="12" spans="1:21" ht="16.5" customHeight="1" x14ac:dyDescent="0.3">
      <c r="A12" s="139"/>
      <c r="B12" s="209" t="s">
        <v>345</v>
      </c>
      <c r="C12" s="139"/>
      <c r="D12" s="139"/>
      <c r="E12" s="139"/>
      <c r="F12" s="139"/>
      <c r="G12" s="139"/>
      <c r="H12" s="139"/>
      <c r="I12" s="139"/>
      <c r="J12" s="139"/>
      <c r="K12" s="139"/>
      <c r="L12" s="139"/>
      <c r="M12" s="3"/>
      <c r="N12" s="3"/>
      <c r="O12" s="3"/>
      <c r="P12" s="3"/>
      <c r="Q12" s="3"/>
      <c r="R12" s="3"/>
      <c r="S12" s="3"/>
      <c r="T12" s="3"/>
      <c r="U12" s="3"/>
    </row>
    <row r="13" spans="1:21" x14ac:dyDescent="0.3">
      <c r="B13" s="151"/>
      <c r="C13" s="55" t="s">
        <v>342</v>
      </c>
    </row>
    <row r="14" spans="1:21" x14ac:dyDescent="0.3">
      <c r="A14" s="138"/>
    </row>
    <row r="15" spans="1:21" ht="15" thickBot="1" x14ac:dyDescent="0.35">
      <c r="A15" s="138"/>
    </row>
    <row r="16" spans="1:21" ht="39.6" x14ac:dyDescent="0.3">
      <c r="A16" s="37" t="s">
        <v>0</v>
      </c>
      <c r="B16" s="38" t="s">
        <v>1</v>
      </c>
      <c r="C16" s="38" t="s">
        <v>2</v>
      </c>
      <c r="D16" s="116" t="s">
        <v>3</v>
      </c>
      <c r="E16" s="131" t="s">
        <v>329</v>
      </c>
      <c r="F16" s="132" t="s">
        <v>2</v>
      </c>
      <c r="G16" s="38" t="s">
        <v>4</v>
      </c>
      <c r="H16" s="38" t="s">
        <v>5</v>
      </c>
      <c r="I16" s="38" t="s">
        <v>6</v>
      </c>
      <c r="J16" s="133" t="s">
        <v>7</v>
      </c>
    </row>
    <row r="17" spans="1:10" ht="26.4" x14ac:dyDescent="0.3">
      <c r="A17" s="150">
        <v>1</v>
      </c>
      <c r="B17" s="162" t="s">
        <v>42</v>
      </c>
      <c r="C17" s="163" t="s">
        <v>75</v>
      </c>
      <c r="D17" s="144" t="s">
        <v>38</v>
      </c>
      <c r="E17" s="164">
        <v>1150</v>
      </c>
      <c r="F17" s="146"/>
      <c r="G17" s="165"/>
      <c r="H17" s="147"/>
      <c r="I17" s="148"/>
      <c r="J17" s="149">
        <f t="shared" ref="J17:J24" si="0">E17*I17</f>
        <v>0</v>
      </c>
    </row>
    <row r="18" spans="1:10" ht="26.4" x14ac:dyDescent="0.3">
      <c r="A18" s="142">
        <v>2</v>
      </c>
      <c r="B18" s="163" t="s">
        <v>44</v>
      </c>
      <c r="C18" s="163" t="s">
        <v>351</v>
      </c>
      <c r="D18" s="144" t="s">
        <v>8</v>
      </c>
      <c r="E18" s="164">
        <v>110</v>
      </c>
      <c r="F18" s="146"/>
      <c r="G18" s="147"/>
      <c r="H18" s="147"/>
      <c r="I18" s="148"/>
      <c r="J18" s="149">
        <f t="shared" si="0"/>
        <v>0</v>
      </c>
    </row>
    <row r="19" spans="1:10" ht="26.4" x14ac:dyDescent="0.3">
      <c r="A19" s="150">
        <v>3</v>
      </c>
      <c r="B19" s="163" t="s">
        <v>43</v>
      </c>
      <c r="C19" s="163" t="s">
        <v>76</v>
      </c>
      <c r="D19" s="144" t="s">
        <v>8</v>
      </c>
      <c r="E19" s="164">
        <v>20</v>
      </c>
      <c r="F19" s="146"/>
      <c r="G19" s="147"/>
      <c r="H19" s="147"/>
      <c r="I19" s="148"/>
      <c r="J19" s="149">
        <f t="shared" si="0"/>
        <v>0</v>
      </c>
    </row>
    <row r="20" spans="1:10" ht="26.4" x14ac:dyDescent="0.3">
      <c r="A20" s="150">
        <v>4</v>
      </c>
      <c r="B20" s="163" t="s">
        <v>71</v>
      </c>
      <c r="C20" s="163" t="s">
        <v>77</v>
      </c>
      <c r="D20" s="144" t="s">
        <v>8</v>
      </c>
      <c r="E20" s="164">
        <v>130</v>
      </c>
      <c r="F20" s="146"/>
      <c r="G20" s="147"/>
      <c r="H20" s="147"/>
      <c r="I20" s="148"/>
      <c r="J20" s="149">
        <f t="shared" si="0"/>
        <v>0</v>
      </c>
    </row>
    <row r="21" spans="1:10" ht="52.8" x14ac:dyDescent="0.3">
      <c r="A21" s="211">
        <v>5</v>
      </c>
      <c r="B21" s="112" t="s">
        <v>72</v>
      </c>
      <c r="C21" s="112" t="s">
        <v>78</v>
      </c>
      <c r="D21" s="212" t="s">
        <v>8</v>
      </c>
      <c r="E21" s="213">
        <v>60</v>
      </c>
      <c r="F21" s="214"/>
      <c r="G21" s="215"/>
      <c r="H21" s="215"/>
      <c r="I21" s="216"/>
      <c r="J21" s="217">
        <f t="shared" si="0"/>
        <v>0</v>
      </c>
    </row>
    <row r="22" spans="1:10" ht="27" x14ac:dyDescent="0.3">
      <c r="A22" s="142">
        <v>6</v>
      </c>
      <c r="B22" s="163" t="s">
        <v>213</v>
      </c>
      <c r="C22" s="166" t="s">
        <v>214</v>
      </c>
      <c r="D22" s="144" t="s">
        <v>8</v>
      </c>
      <c r="E22" s="164">
        <v>150</v>
      </c>
      <c r="F22" s="146"/>
      <c r="G22" s="147"/>
      <c r="H22" s="147"/>
      <c r="I22" s="148"/>
      <c r="J22" s="149">
        <f t="shared" si="0"/>
        <v>0</v>
      </c>
    </row>
    <row r="23" spans="1:10" ht="39.6" x14ac:dyDescent="0.3">
      <c r="A23" s="5">
        <v>7</v>
      </c>
      <c r="B23" s="4" t="s">
        <v>73</v>
      </c>
      <c r="C23" s="4" t="s">
        <v>79</v>
      </c>
      <c r="D23" s="88" t="s">
        <v>8</v>
      </c>
      <c r="E23" s="134">
        <v>15</v>
      </c>
      <c r="F23" s="27"/>
      <c r="G23" s="54"/>
      <c r="H23" s="54"/>
      <c r="I23" s="51"/>
      <c r="J23" s="8">
        <f t="shared" si="0"/>
        <v>0</v>
      </c>
    </row>
    <row r="24" spans="1:10" ht="27" thickBot="1" x14ac:dyDescent="0.35">
      <c r="A24" s="5">
        <v>8</v>
      </c>
      <c r="B24" s="4" t="s">
        <v>74</v>
      </c>
      <c r="C24" s="4" t="s">
        <v>192</v>
      </c>
      <c r="D24" s="88" t="s">
        <v>8</v>
      </c>
      <c r="E24" s="135">
        <v>35</v>
      </c>
      <c r="F24" s="27"/>
      <c r="G24" s="54"/>
      <c r="H24" s="54"/>
      <c r="I24" s="51"/>
      <c r="J24" s="8">
        <f t="shared" si="0"/>
        <v>0</v>
      </c>
    </row>
    <row r="25" spans="1:10" ht="15.75" customHeight="1" x14ac:dyDescent="0.3">
      <c r="A25" s="20"/>
      <c r="B25" s="16"/>
      <c r="C25" s="16"/>
      <c r="D25" s="16"/>
      <c r="E25" s="16"/>
      <c r="F25" s="14" t="s">
        <v>9</v>
      </c>
      <c r="G25" s="18">
        <f>COUNTA(G17:G24)</f>
        <v>0</v>
      </c>
      <c r="H25" s="12"/>
      <c r="I25" s="14" t="s">
        <v>10</v>
      </c>
      <c r="J25" s="19">
        <f>SUM(J17:J24)</f>
        <v>0</v>
      </c>
    </row>
    <row r="26" spans="1:10" x14ac:dyDescent="0.3">
      <c r="I26" t="s">
        <v>11</v>
      </c>
      <c r="J26" s="9">
        <f>J25*0.21</f>
        <v>0</v>
      </c>
    </row>
    <row r="27" spans="1:10" x14ac:dyDescent="0.3">
      <c r="I27" t="s">
        <v>12</v>
      </c>
      <c r="J27" s="8">
        <f>SUM(J26,J25)</f>
        <v>0</v>
      </c>
    </row>
    <row r="28" spans="1:10" ht="48.75" customHeight="1" x14ac:dyDescent="0.3">
      <c r="A28" s="227" t="s">
        <v>80</v>
      </c>
      <c r="B28" s="227"/>
      <c r="C28" s="227"/>
      <c r="D28" s="227"/>
      <c r="E28" s="227"/>
      <c r="F28" s="227"/>
      <c r="G28" s="227"/>
      <c r="H28" s="227"/>
      <c r="I28" s="227"/>
      <c r="J28" s="227"/>
    </row>
    <row r="29" spans="1:10" x14ac:dyDescent="0.3">
      <c r="A29" s="50"/>
    </row>
    <row r="30" spans="1:10" ht="22.5" customHeight="1" x14ac:dyDescent="0.3">
      <c r="A30" s="227" t="s">
        <v>81</v>
      </c>
      <c r="B30" s="227"/>
      <c r="C30" s="227"/>
      <c r="D30" s="227"/>
      <c r="E30" s="227"/>
      <c r="F30" s="227"/>
      <c r="G30" s="227"/>
      <c r="H30" s="227"/>
      <c r="I30" s="227"/>
      <c r="J30" s="227"/>
    </row>
    <row r="31" spans="1:10" x14ac:dyDescent="0.3">
      <c r="A31" s="50"/>
    </row>
    <row r="32" spans="1:10" x14ac:dyDescent="0.3">
      <c r="A32" s="228" t="s">
        <v>82</v>
      </c>
      <c r="B32" s="228"/>
      <c r="C32" s="228"/>
      <c r="D32" s="228"/>
      <c r="E32" s="228"/>
      <c r="F32" s="228"/>
      <c r="G32" s="228"/>
      <c r="H32" s="228"/>
      <c r="I32" s="228"/>
      <c r="J32" s="228"/>
    </row>
  </sheetData>
  <mergeCells count="7">
    <mergeCell ref="A30:J30"/>
    <mergeCell ref="A32:J32"/>
    <mergeCell ref="A3:L3"/>
    <mergeCell ref="A4:L9"/>
    <mergeCell ref="A28:J28"/>
    <mergeCell ref="B10:I10"/>
    <mergeCell ref="B11:K1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X53"/>
  <sheetViews>
    <sheetView topLeftCell="C2" zoomScaleNormal="100" workbookViewId="0">
      <selection activeCell="G16" sqref="G16"/>
    </sheetView>
  </sheetViews>
  <sheetFormatPr defaultRowHeight="14.4" x14ac:dyDescent="0.3"/>
  <cols>
    <col min="1" max="1" width="9.109375" style="24"/>
    <col min="2" max="2" width="12.44140625" customWidth="1"/>
    <col min="3" max="3" width="8.109375" customWidth="1"/>
    <col min="4" max="4" width="10.109375" customWidth="1"/>
    <col min="5" max="5" width="46.33203125" customWidth="1"/>
    <col min="6" max="6" width="10" customWidth="1"/>
    <col min="7" max="7" width="13" customWidth="1"/>
    <col min="8" max="8" width="10.33203125" customWidth="1"/>
    <col min="11" max="11" width="18.44140625" customWidth="1"/>
    <col min="12" max="12" width="10.5546875" customWidth="1"/>
    <col min="13" max="13" width="15.5546875" customWidth="1"/>
    <col min="14" max="14" width="11.33203125" customWidth="1"/>
    <col min="15" max="15" width="11.44140625" customWidth="1"/>
  </cols>
  <sheetData>
    <row r="1" spans="1:24" ht="15" hidden="1" customHeight="1" x14ac:dyDescent="0.3">
      <c r="A1" s="23" t="s">
        <v>13</v>
      </c>
      <c r="B1" s="1"/>
      <c r="C1" s="1"/>
      <c r="D1" s="1"/>
      <c r="E1" s="1"/>
      <c r="F1" s="1"/>
      <c r="G1" s="1"/>
      <c r="H1" s="1"/>
      <c r="I1" s="1"/>
      <c r="J1" s="1"/>
      <c r="K1" s="1"/>
      <c r="L1" s="1"/>
      <c r="M1" s="1"/>
      <c r="N1" s="1"/>
      <c r="O1" s="1"/>
      <c r="P1" s="1"/>
      <c r="Q1" s="1"/>
      <c r="R1" s="1"/>
      <c r="S1" s="1"/>
      <c r="T1" s="1"/>
      <c r="U1" s="1"/>
      <c r="V1" s="1"/>
      <c r="W1" s="1"/>
      <c r="X1" s="1"/>
    </row>
    <row r="3" spans="1:24" ht="26.25" customHeight="1" x14ac:dyDescent="0.3">
      <c r="A3" s="225" t="s">
        <v>69</v>
      </c>
      <c r="B3" s="225"/>
      <c r="C3" s="225"/>
      <c r="D3" s="225"/>
      <c r="E3" s="225"/>
      <c r="F3" s="225"/>
      <c r="G3" s="225"/>
      <c r="H3" s="225"/>
      <c r="I3" s="225"/>
      <c r="J3" s="225"/>
      <c r="K3" s="225"/>
      <c r="L3" s="225"/>
      <c r="M3" s="225"/>
      <c r="N3" s="225"/>
      <c r="O3" s="225"/>
      <c r="P3" s="2"/>
      <c r="Q3" s="2"/>
      <c r="R3" s="2"/>
      <c r="S3" s="2"/>
      <c r="T3" s="2"/>
      <c r="U3" s="2"/>
      <c r="V3" s="2"/>
      <c r="W3" s="2"/>
      <c r="X3" s="2"/>
    </row>
    <row r="4" spans="1:24" ht="15" customHeight="1" x14ac:dyDescent="0.3">
      <c r="A4" s="223"/>
      <c r="B4" s="223"/>
      <c r="C4" s="223"/>
      <c r="D4" s="223"/>
      <c r="E4" s="223"/>
      <c r="F4" s="223"/>
      <c r="G4" s="223"/>
      <c r="H4" s="223"/>
      <c r="I4" s="223"/>
      <c r="J4" s="223"/>
      <c r="K4" s="223"/>
      <c r="L4" s="223"/>
      <c r="M4" s="223"/>
      <c r="N4" s="223"/>
      <c r="O4" s="223"/>
      <c r="P4" s="3"/>
      <c r="Q4" s="3"/>
      <c r="R4" s="3"/>
      <c r="S4" s="3"/>
      <c r="T4" s="3"/>
      <c r="U4" s="3"/>
      <c r="V4" s="3"/>
      <c r="W4" s="3"/>
      <c r="X4" s="3"/>
    </row>
    <row r="5" spans="1:24" ht="1.5" customHeight="1" x14ac:dyDescent="0.3">
      <c r="A5" s="223"/>
      <c r="B5" s="223"/>
      <c r="C5" s="223"/>
      <c r="D5" s="223"/>
      <c r="E5" s="223"/>
      <c r="F5" s="223"/>
      <c r="G5" s="223"/>
      <c r="H5" s="223"/>
      <c r="I5" s="223"/>
      <c r="J5" s="223"/>
      <c r="K5" s="223"/>
      <c r="L5" s="223"/>
      <c r="M5" s="223"/>
      <c r="N5" s="223"/>
      <c r="O5" s="223"/>
      <c r="P5" s="3"/>
      <c r="Q5" s="3"/>
      <c r="R5" s="3"/>
      <c r="S5" s="3"/>
      <c r="T5" s="3"/>
      <c r="U5" s="3"/>
      <c r="V5" s="3"/>
      <c r="W5" s="3"/>
      <c r="X5" s="3"/>
    </row>
    <row r="6" spans="1:24" hidden="1" x14ac:dyDescent="0.3">
      <c r="A6" s="223"/>
      <c r="B6" s="223"/>
      <c r="C6" s="223"/>
      <c r="D6" s="223"/>
      <c r="E6" s="223"/>
      <c r="F6" s="223"/>
      <c r="G6" s="223"/>
      <c r="H6" s="223"/>
      <c r="I6" s="223"/>
      <c r="J6" s="223"/>
      <c r="K6" s="223"/>
      <c r="L6" s="223"/>
      <c r="M6" s="223"/>
      <c r="N6" s="223"/>
      <c r="O6" s="223"/>
      <c r="P6" s="3"/>
      <c r="Q6" s="3"/>
      <c r="R6" s="3"/>
      <c r="S6" s="3"/>
      <c r="T6" s="3"/>
      <c r="U6" s="3"/>
      <c r="V6" s="3"/>
      <c r="W6" s="3"/>
      <c r="X6" s="3"/>
    </row>
    <row r="7" spans="1:24" hidden="1" x14ac:dyDescent="0.3">
      <c r="A7" s="223"/>
      <c r="B7" s="223"/>
      <c r="C7" s="223"/>
      <c r="D7" s="223"/>
      <c r="E7" s="223"/>
      <c r="F7" s="223"/>
      <c r="G7" s="223"/>
      <c r="H7" s="223"/>
      <c r="I7" s="223"/>
      <c r="J7" s="223"/>
      <c r="K7" s="223"/>
      <c r="L7" s="223"/>
      <c r="M7" s="223"/>
      <c r="N7" s="223"/>
      <c r="O7" s="223"/>
      <c r="P7" s="3"/>
      <c r="Q7" s="3"/>
      <c r="R7" s="3"/>
      <c r="S7" s="3"/>
      <c r="T7" s="3"/>
      <c r="U7" s="3"/>
      <c r="V7" s="3"/>
      <c r="W7" s="3"/>
      <c r="X7" s="3"/>
    </row>
    <row r="8" spans="1:24" hidden="1" x14ac:dyDescent="0.3">
      <c r="A8" s="223"/>
      <c r="B8" s="223"/>
      <c r="C8" s="223"/>
      <c r="D8" s="223"/>
      <c r="E8" s="223"/>
      <c r="F8" s="223"/>
      <c r="G8" s="223"/>
      <c r="H8" s="223"/>
      <c r="I8" s="223"/>
      <c r="J8" s="223"/>
      <c r="K8" s="223"/>
      <c r="L8" s="223"/>
      <c r="M8" s="223"/>
      <c r="N8" s="223"/>
      <c r="O8" s="223"/>
      <c r="P8" s="3"/>
      <c r="Q8" s="3"/>
      <c r="R8" s="3"/>
      <c r="S8" s="3"/>
      <c r="T8" s="3"/>
      <c r="U8" s="3"/>
      <c r="V8" s="3"/>
      <c r="W8" s="3"/>
      <c r="X8" s="3"/>
    </row>
    <row r="9" spans="1:24" ht="34.5" hidden="1" customHeight="1" x14ac:dyDescent="0.3">
      <c r="A9" s="223"/>
      <c r="B9" s="223"/>
      <c r="C9" s="223"/>
      <c r="D9" s="223"/>
      <c r="E9" s="223"/>
      <c r="F9" s="223"/>
      <c r="G9" s="223"/>
      <c r="H9" s="223"/>
      <c r="I9" s="223"/>
      <c r="J9" s="223"/>
      <c r="K9" s="223"/>
      <c r="L9" s="223"/>
      <c r="M9" s="223"/>
      <c r="N9" s="223"/>
      <c r="O9" s="223"/>
      <c r="P9" s="3"/>
      <c r="Q9" s="3"/>
      <c r="R9" s="3"/>
      <c r="S9" s="3"/>
      <c r="T9" s="3"/>
      <c r="U9" s="3"/>
      <c r="V9" s="3"/>
      <c r="W9" s="3"/>
      <c r="X9" s="3"/>
    </row>
    <row r="10" spans="1:24" ht="16.5" customHeight="1" x14ac:dyDescent="0.3">
      <c r="A10" s="139"/>
      <c r="B10" s="139"/>
      <c r="C10" s="139"/>
      <c r="D10" s="139"/>
      <c r="E10" s="226" t="s">
        <v>358</v>
      </c>
      <c r="F10" s="226"/>
      <c r="G10" s="226"/>
      <c r="H10" s="226"/>
      <c r="I10" s="226"/>
      <c r="J10" s="226"/>
      <c r="K10" s="226"/>
      <c r="L10" s="226"/>
      <c r="M10" s="226"/>
      <c r="N10" s="226"/>
      <c r="O10" s="226"/>
      <c r="P10" s="226"/>
      <c r="Q10" s="226"/>
      <c r="R10" s="226"/>
      <c r="S10" s="3"/>
      <c r="T10" s="3"/>
      <c r="U10" s="3"/>
      <c r="V10" s="3"/>
      <c r="W10" s="3"/>
      <c r="X10" s="3"/>
    </row>
    <row r="11" spans="1:24" ht="16.5" customHeight="1" x14ac:dyDescent="0.3">
      <c r="A11" s="139"/>
      <c r="B11" s="139"/>
      <c r="C11" s="139"/>
      <c r="D11" s="139"/>
      <c r="E11" s="187" t="s">
        <v>344</v>
      </c>
      <c r="F11" s="190"/>
      <c r="G11" s="190"/>
      <c r="H11" s="190"/>
      <c r="I11" s="190"/>
      <c r="J11" s="190"/>
      <c r="K11" s="190"/>
      <c r="L11" s="190"/>
      <c r="M11" s="190"/>
      <c r="N11" s="190"/>
      <c r="O11" s="190"/>
      <c r="P11" s="190"/>
      <c r="Q11" s="190"/>
      <c r="R11" s="190"/>
      <c r="S11" s="3"/>
      <c r="T11" s="3"/>
      <c r="U11" s="3"/>
      <c r="V11" s="3"/>
      <c r="W11" s="3"/>
      <c r="X11" s="3"/>
    </row>
    <row r="12" spans="1:24" ht="16.5" customHeight="1" x14ac:dyDescent="0.3">
      <c r="A12" s="139"/>
      <c r="B12" s="139"/>
      <c r="C12" s="139"/>
      <c r="D12" s="139"/>
      <c r="E12" s="210" t="s">
        <v>345</v>
      </c>
      <c r="F12" s="190"/>
      <c r="G12" s="190"/>
      <c r="H12" s="190"/>
      <c r="I12" s="190"/>
      <c r="J12" s="190"/>
      <c r="K12" s="190"/>
      <c r="L12" s="190"/>
      <c r="M12" s="190"/>
      <c r="N12" s="190"/>
      <c r="O12" s="190"/>
      <c r="P12" s="190"/>
      <c r="Q12" s="190"/>
      <c r="R12" s="190"/>
      <c r="S12" s="3"/>
      <c r="T12" s="3"/>
      <c r="U12" s="3"/>
      <c r="V12" s="3"/>
      <c r="W12" s="3"/>
      <c r="X12" s="3"/>
    </row>
    <row r="13" spans="1:24" x14ac:dyDescent="0.3">
      <c r="B13" s="161"/>
      <c r="E13" s="161"/>
      <c r="F13" s="55" t="s">
        <v>342</v>
      </c>
      <c r="G13" s="55"/>
      <c r="H13" s="55"/>
      <c r="I13" s="55"/>
      <c r="J13" s="55"/>
      <c r="K13" s="55"/>
      <c r="L13" s="55"/>
      <c r="M13" s="55"/>
      <c r="N13" s="55"/>
      <c r="O13" s="55"/>
      <c r="P13" s="55"/>
      <c r="Q13" s="55"/>
      <c r="R13" s="55"/>
    </row>
    <row r="14" spans="1:24" x14ac:dyDescent="0.3">
      <c r="A14" s="138"/>
    </row>
    <row r="15" spans="1:24" ht="15" thickBot="1" x14ac:dyDescent="0.35">
      <c r="A15" s="138"/>
    </row>
    <row r="16" spans="1:24" ht="40.200000000000003" thickBot="1" x14ac:dyDescent="0.35">
      <c r="A16" s="31" t="s">
        <v>0</v>
      </c>
      <c r="B16" s="32" t="s">
        <v>1</v>
      </c>
      <c r="C16" s="31" t="s">
        <v>0</v>
      </c>
      <c r="D16" s="34"/>
      <c r="E16" s="32" t="s">
        <v>2</v>
      </c>
      <c r="F16" s="32" t="s">
        <v>3</v>
      </c>
      <c r="G16" s="106" t="s">
        <v>183</v>
      </c>
      <c r="H16" s="33" t="s">
        <v>329</v>
      </c>
      <c r="I16" s="34" t="s">
        <v>2</v>
      </c>
      <c r="J16" s="32" t="s">
        <v>4</v>
      </c>
      <c r="K16" s="32" t="s">
        <v>5</v>
      </c>
      <c r="L16" s="32" t="s">
        <v>6</v>
      </c>
      <c r="M16" s="35" t="s">
        <v>7</v>
      </c>
    </row>
    <row r="17" spans="1:13" x14ac:dyDescent="0.3">
      <c r="A17" s="69">
        <v>1</v>
      </c>
      <c r="B17" s="25" t="s">
        <v>93</v>
      </c>
      <c r="C17" s="141">
        <v>1</v>
      </c>
      <c r="D17" s="141" t="s">
        <v>93</v>
      </c>
      <c r="E17" s="25" t="s">
        <v>94</v>
      </c>
      <c r="F17" s="70" t="s">
        <v>8</v>
      </c>
      <c r="G17" s="90" t="s">
        <v>341</v>
      </c>
      <c r="H17" s="130">
        <v>140</v>
      </c>
      <c r="I17" s="30"/>
      <c r="J17" s="73"/>
      <c r="K17" s="73"/>
      <c r="L17" s="74"/>
      <c r="M17" s="66">
        <f t="shared" ref="M17:M49" si="0">H17*L17</f>
        <v>0</v>
      </c>
    </row>
    <row r="18" spans="1:13" ht="26.4" x14ac:dyDescent="0.3">
      <c r="A18" s="28">
        <v>2</v>
      </c>
      <c r="B18" s="4" t="s">
        <v>95</v>
      </c>
      <c r="C18" s="82">
        <v>2</v>
      </c>
      <c r="D18" s="82" t="s">
        <v>95</v>
      </c>
      <c r="E18" s="4" t="s">
        <v>96</v>
      </c>
      <c r="F18" s="5" t="s">
        <v>8</v>
      </c>
      <c r="G18" s="137" t="s">
        <v>341</v>
      </c>
      <c r="H18" s="130">
        <v>140</v>
      </c>
      <c r="I18" s="27"/>
      <c r="J18" s="6"/>
      <c r="K18" s="6"/>
      <c r="L18" s="7"/>
      <c r="M18" s="75">
        <f t="shared" si="0"/>
        <v>0</v>
      </c>
    </row>
    <row r="19" spans="1:13" ht="39.6" x14ac:dyDescent="0.3">
      <c r="A19" s="167">
        <v>3</v>
      </c>
      <c r="B19" s="153" t="s">
        <v>97</v>
      </c>
      <c r="C19" s="170">
        <v>3</v>
      </c>
      <c r="D19" s="170" t="s">
        <v>97</v>
      </c>
      <c r="E19" s="153" t="s">
        <v>98</v>
      </c>
      <c r="F19" s="154" t="s">
        <v>8</v>
      </c>
      <c r="G19" s="168" t="s">
        <v>341</v>
      </c>
      <c r="H19" s="169">
        <v>10</v>
      </c>
      <c r="I19" s="156"/>
      <c r="J19" s="157"/>
      <c r="K19" s="157"/>
      <c r="L19" s="158"/>
      <c r="M19" s="159">
        <f t="shared" si="0"/>
        <v>0</v>
      </c>
    </row>
    <row r="20" spans="1:13" ht="26.4" x14ac:dyDescent="0.3">
      <c r="A20" s="52">
        <v>4</v>
      </c>
      <c r="B20" s="4" t="s">
        <v>39</v>
      </c>
      <c r="C20" s="82">
        <v>4</v>
      </c>
      <c r="D20" s="82" t="s">
        <v>39</v>
      </c>
      <c r="E20" s="4" t="s">
        <v>99</v>
      </c>
      <c r="F20" s="5" t="s">
        <v>8</v>
      </c>
      <c r="G20" s="137" t="s">
        <v>341</v>
      </c>
      <c r="H20" s="130">
        <v>10</v>
      </c>
      <c r="I20" s="27"/>
      <c r="J20" s="6"/>
      <c r="K20" s="6"/>
      <c r="L20" s="7"/>
      <c r="M20" s="75">
        <f t="shared" si="0"/>
        <v>0</v>
      </c>
    </row>
    <row r="21" spans="1:13" x14ac:dyDescent="0.3">
      <c r="A21" s="5">
        <v>5</v>
      </c>
      <c r="B21" s="4" t="s">
        <v>17</v>
      </c>
      <c r="C21" s="82">
        <v>5</v>
      </c>
      <c r="D21" s="82" t="s">
        <v>17</v>
      </c>
      <c r="E21" s="4" t="s">
        <v>100</v>
      </c>
      <c r="F21" s="5" t="s">
        <v>8</v>
      </c>
      <c r="G21" s="137" t="s">
        <v>341</v>
      </c>
      <c r="H21" s="53">
        <v>40</v>
      </c>
      <c r="I21" s="27"/>
      <c r="J21" s="54"/>
      <c r="K21" s="54"/>
      <c r="L21" s="51"/>
      <c r="M21" s="8">
        <f t="shared" si="0"/>
        <v>0</v>
      </c>
    </row>
    <row r="22" spans="1:13" ht="26.4" x14ac:dyDescent="0.3">
      <c r="A22" s="5">
        <v>6</v>
      </c>
      <c r="B22" s="4" t="s">
        <v>35</v>
      </c>
      <c r="C22" s="82">
        <v>6</v>
      </c>
      <c r="D22" s="82" t="s">
        <v>35</v>
      </c>
      <c r="E22" s="4" t="s">
        <v>101</v>
      </c>
      <c r="F22" s="5" t="s">
        <v>8</v>
      </c>
      <c r="G22" s="88" t="s">
        <v>316</v>
      </c>
      <c r="H22" s="53">
        <v>30</v>
      </c>
      <c r="I22" s="27"/>
      <c r="J22" s="54"/>
      <c r="K22" s="54"/>
      <c r="L22" s="51"/>
      <c r="M22" s="8">
        <f t="shared" si="0"/>
        <v>0</v>
      </c>
    </row>
    <row r="23" spans="1:13" x14ac:dyDescent="0.3">
      <c r="A23" s="5">
        <v>7</v>
      </c>
      <c r="B23" s="4" t="s">
        <v>336</v>
      </c>
      <c r="C23" s="82">
        <v>7</v>
      </c>
      <c r="D23" s="82" t="s">
        <v>336</v>
      </c>
      <c r="E23" s="4" t="s">
        <v>304</v>
      </c>
      <c r="F23" s="5" t="s">
        <v>8</v>
      </c>
      <c r="G23" s="88" t="s">
        <v>316</v>
      </c>
      <c r="H23" s="53">
        <v>150</v>
      </c>
      <c r="I23" s="27"/>
      <c r="J23" s="54"/>
      <c r="K23" s="54"/>
      <c r="L23" s="51"/>
      <c r="M23" s="8">
        <f t="shared" si="0"/>
        <v>0</v>
      </c>
    </row>
    <row r="24" spans="1:13" ht="26.4" x14ac:dyDescent="0.3">
      <c r="A24" s="5"/>
      <c r="B24" s="4"/>
      <c r="C24" s="82">
        <v>8</v>
      </c>
      <c r="D24" s="82" t="s">
        <v>313</v>
      </c>
      <c r="E24" s="112" t="s">
        <v>102</v>
      </c>
      <c r="F24" s="5" t="s">
        <v>8</v>
      </c>
      <c r="G24" s="88" t="s">
        <v>316</v>
      </c>
      <c r="H24" s="53">
        <v>70</v>
      </c>
      <c r="I24" s="27"/>
      <c r="J24" s="54"/>
      <c r="K24" s="54"/>
      <c r="L24" s="51"/>
      <c r="M24" s="8">
        <f t="shared" si="0"/>
        <v>0</v>
      </c>
    </row>
    <row r="25" spans="1:13" x14ac:dyDescent="0.3">
      <c r="A25" s="5">
        <v>8</v>
      </c>
      <c r="B25" s="4" t="s">
        <v>186</v>
      </c>
      <c r="C25" s="82">
        <v>9</v>
      </c>
      <c r="D25" s="82" t="s">
        <v>186</v>
      </c>
      <c r="E25" s="4" t="s">
        <v>303</v>
      </c>
      <c r="F25" s="5" t="s">
        <v>8</v>
      </c>
      <c r="G25" s="88" t="s">
        <v>316</v>
      </c>
      <c r="H25" s="53">
        <v>320</v>
      </c>
      <c r="I25" s="27"/>
      <c r="J25" s="54"/>
      <c r="K25" s="54"/>
      <c r="L25" s="51"/>
      <c r="M25" s="8">
        <f t="shared" si="0"/>
        <v>0</v>
      </c>
    </row>
    <row r="26" spans="1:13" ht="27" x14ac:dyDescent="0.3">
      <c r="A26" s="5">
        <v>9</v>
      </c>
      <c r="B26" s="4" t="s">
        <v>230</v>
      </c>
      <c r="C26" s="82">
        <v>10</v>
      </c>
      <c r="D26" s="82" t="s">
        <v>230</v>
      </c>
      <c r="E26" s="80" t="s">
        <v>231</v>
      </c>
      <c r="F26" s="5" t="s">
        <v>8</v>
      </c>
      <c r="G26" s="137" t="s">
        <v>341</v>
      </c>
      <c r="H26" s="53">
        <v>35</v>
      </c>
      <c r="I26" s="27"/>
      <c r="J26" s="54"/>
      <c r="K26" s="54"/>
      <c r="L26" s="51"/>
      <c r="M26" s="8">
        <f t="shared" si="0"/>
        <v>0</v>
      </c>
    </row>
    <row r="27" spans="1:13" ht="27" x14ac:dyDescent="0.3">
      <c r="A27" s="5">
        <v>10</v>
      </c>
      <c r="B27" s="4" t="s">
        <v>249</v>
      </c>
      <c r="C27" s="82">
        <v>11</v>
      </c>
      <c r="D27" s="82" t="s">
        <v>249</v>
      </c>
      <c r="E27" s="80" t="s">
        <v>232</v>
      </c>
      <c r="F27" s="5" t="s">
        <v>8</v>
      </c>
      <c r="G27" s="137" t="s">
        <v>341</v>
      </c>
      <c r="H27" s="53">
        <v>35</v>
      </c>
      <c r="I27" s="27"/>
      <c r="J27" s="54"/>
      <c r="K27" s="54"/>
      <c r="L27" s="51"/>
      <c r="M27" s="8">
        <f t="shared" si="0"/>
        <v>0</v>
      </c>
    </row>
    <row r="28" spans="1:13" x14ac:dyDescent="0.3">
      <c r="A28" s="5">
        <v>11</v>
      </c>
      <c r="B28" s="80" t="s">
        <v>233</v>
      </c>
      <c r="C28" s="189">
        <v>12</v>
      </c>
      <c r="D28" s="189" t="s">
        <v>352</v>
      </c>
      <c r="E28" s="81" t="s">
        <v>234</v>
      </c>
      <c r="F28" s="5" t="s">
        <v>8</v>
      </c>
      <c r="G28" s="137" t="s">
        <v>341</v>
      </c>
      <c r="H28" s="130">
        <v>15</v>
      </c>
      <c r="I28" s="27"/>
      <c r="J28" s="54"/>
      <c r="K28" s="54"/>
      <c r="L28" s="51"/>
      <c r="M28" s="75">
        <f t="shared" si="0"/>
        <v>0</v>
      </c>
    </row>
    <row r="29" spans="1:13" x14ac:dyDescent="0.3">
      <c r="A29" s="5">
        <v>12</v>
      </c>
      <c r="B29" s="80" t="s">
        <v>244</v>
      </c>
      <c r="C29" s="189">
        <v>13</v>
      </c>
      <c r="D29" s="189" t="s">
        <v>244</v>
      </c>
      <c r="E29" s="81" t="s">
        <v>247</v>
      </c>
      <c r="F29" s="5" t="s">
        <v>8</v>
      </c>
      <c r="G29" s="137" t="s">
        <v>341</v>
      </c>
      <c r="H29" s="130">
        <v>15</v>
      </c>
      <c r="I29" s="27"/>
      <c r="J29" s="54"/>
      <c r="K29" s="54"/>
      <c r="L29" s="51"/>
      <c r="M29" s="75">
        <f t="shared" si="0"/>
        <v>0</v>
      </c>
    </row>
    <row r="30" spans="1:13" x14ac:dyDescent="0.3">
      <c r="A30" s="5">
        <v>13</v>
      </c>
      <c r="B30" s="80" t="s">
        <v>245</v>
      </c>
      <c r="C30" s="189">
        <v>14</v>
      </c>
      <c r="D30" s="189" t="s">
        <v>245</v>
      </c>
      <c r="E30" s="81" t="s">
        <v>246</v>
      </c>
      <c r="F30" s="5" t="s">
        <v>8</v>
      </c>
      <c r="G30" s="137" t="s">
        <v>341</v>
      </c>
      <c r="H30" s="130">
        <v>2</v>
      </c>
      <c r="I30" s="27"/>
      <c r="J30" s="54"/>
      <c r="K30" s="54"/>
      <c r="L30" s="51"/>
      <c r="M30" s="75">
        <f t="shared" si="0"/>
        <v>0</v>
      </c>
    </row>
    <row r="31" spans="1:13" ht="27" x14ac:dyDescent="0.3">
      <c r="A31" s="5">
        <v>14</v>
      </c>
      <c r="B31" s="80" t="s">
        <v>235</v>
      </c>
      <c r="C31" s="189">
        <v>15</v>
      </c>
      <c r="D31" s="189" t="s">
        <v>235</v>
      </c>
      <c r="E31" s="81" t="s">
        <v>237</v>
      </c>
      <c r="F31" s="5" t="s">
        <v>8</v>
      </c>
      <c r="G31" s="137" t="s">
        <v>341</v>
      </c>
      <c r="H31" s="130">
        <v>10</v>
      </c>
      <c r="I31" s="27"/>
      <c r="J31" s="54"/>
      <c r="K31" s="54"/>
      <c r="L31" s="51"/>
      <c r="M31" s="75">
        <f t="shared" si="0"/>
        <v>0</v>
      </c>
    </row>
    <row r="32" spans="1:13" ht="27" x14ac:dyDescent="0.3">
      <c r="A32" s="5">
        <v>15</v>
      </c>
      <c r="B32" s="80" t="s">
        <v>236</v>
      </c>
      <c r="C32" s="189">
        <v>16</v>
      </c>
      <c r="D32" s="189" t="s">
        <v>236</v>
      </c>
      <c r="E32" s="81" t="s">
        <v>239</v>
      </c>
      <c r="F32" s="5" t="s">
        <v>8</v>
      </c>
      <c r="G32" s="137" t="s">
        <v>341</v>
      </c>
      <c r="H32" s="130">
        <v>30</v>
      </c>
      <c r="I32" s="27"/>
      <c r="J32" s="54"/>
      <c r="K32" s="54"/>
      <c r="L32" s="51"/>
      <c r="M32" s="75">
        <f t="shared" si="0"/>
        <v>0</v>
      </c>
    </row>
    <row r="33" spans="1:13" x14ac:dyDescent="0.3">
      <c r="A33" s="5">
        <v>16</v>
      </c>
      <c r="B33" s="80" t="s">
        <v>238</v>
      </c>
      <c r="C33" s="189">
        <v>17</v>
      </c>
      <c r="D33" s="189" t="s">
        <v>238</v>
      </c>
      <c r="E33" s="81" t="s">
        <v>239</v>
      </c>
      <c r="F33" s="5" t="s">
        <v>8</v>
      </c>
      <c r="G33" s="137" t="s">
        <v>341</v>
      </c>
      <c r="H33" s="130">
        <v>30</v>
      </c>
      <c r="I33" s="27"/>
      <c r="J33" s="54"/>
      <c r="K33" s="54"/>
      <c r="L33" s="51"/>
      <c r="M33" s="75">
        <f t="shared" si="0"/>
        <v>0</v>
      </c>
    </row>
    <row r="34" spans="1:13" x14ac:dyDescent="0.3">
      <c r="A34" s="5">
        <v>17</v>
      </c>
      <c r="B34" s="80" t="s">
        <v>240</v>
      </c>
      <c r="C34" s="189">
        <v>18</v>
      </c>
      <c r="D34" s="189" t="s">
        <v>240</v>
      </c>
      <c r="E34" s="81" t="s">
        <v>239</v>
      </c>
      <c r="F34" s="5" t="s">
        <v>8</v>
      </c>
      <c r="G34" s="137" t="s">
        <v>341</v>
      </c>
      <c r="H34" s="130">
        <v>30</v>
      </c>
      <c r="I34" s="27"/>
      <c r="J34" s="54"/>
      <c r="K34" s="54"/>
      <c r="L34" s="51"/>
      <c r="M34" s="75">
        <f t="shared" si="0"/>
        <v>0</v>
      </c>
    </row>
    <row r="35" spans="1:13" x14ac:dyDescent="0.3">
      <c r="A35" s="5">
        <v>18</v>
      </c>
      <c r="B35" s="80" t="s">
        <v>241</v>
      </c>
      <c r="C35" s="189">
        <v>19</v>
      </c>
      <c r="D35" s="189" t="s">
        <v>241</v>
      </c>
      <c r="E35" s="81" t="s">
        <v>239</v>
      </c>
      <c r="F35" s="5" t="s">
        <v>8</v>
      </c>
      <c r="G35" s="137" t="s">
        <v>341</v>
      </c>
      <c r="H35" s="130">
        <v>30</v>
      </c>
      <c r="I35" s="27"/>
      <c r="J35" s="54"/>
      <c r="K35" s="54"/>
      <c r="L35" s="51"/>
      <c r="M35" s="75">
        <f t="shared" si="0"/>
        <v>0</v>
      </c>
    </row>
    <row r="36" spans="1:13" x14ac:dyDescent="0.3">
      <c r="A36" s="5">
        <v>19</v>
      </c>
      <c r="B36" s="80" t="s">
        <v>242</v>
      </c>
      <c r="C36" s="189">
        <v>20</v>
      </c>
      <c r="D36" s="189" t="s">
        <v>242</v>
      </c>
      <c r="E36" s="81" t="s">
        <v>239</v>
      </c>
      <c r="F36" s="5" t="s">
        <v>8</v>
      </c>
      <c r="G36" s="137" t="s">
        <v>341</v>
      </c>
      <c r="H36" s="130">
        <v>20</v>
      </c>
      <c r="I36" s="27"/>
      <c r="J36" s="54"/>
      <c r="K36" s="54"/>
      <c r="L36" s="51"/>
      <c r="M36" s="75">
        <f t="shared" si="0"/>
        <v>0</v>
      </c>
    </row>
    <row r="37" spans="1:13" x14ac:dyDescent="0.3">
      <c r="A37" s="5">
        <v>20</v>
      </c>
      <c r="B37" s="80" t="s">
        <v>243</v>
      </c>
      <c r="C37" s="189">
        <v>21</v>
      </c>
      <c r="D37" s="189" t="s">
        <v>243</v>
      </c>
      <c r="E37" s="81" t="s">
        <v>239</v>
      </c>
      <c r="F37" s="5" t="s">
        <v>8</v>
      </c>
      <c r="G37" s="137" t="s">
        <v>341</v>
      </c>
      <c r="H37" s="130">
        <v>20</v>
      </c>
      <c r="I37" s="27"/>
      <c r="J37" s="54"/>
      <c r="K37" s="54"/>
      <c r="L37" s="51"/>
      <c r="M37" s="75">
        <f t="shared" si="0"/>
        <v>0</v>
      </c>
    </row>
    <row r="38" spans="1:13" ht="27" x14ac:dyDescent="0.3">
      <c r="A38" s="82">
        <v>21</v>
      </c>
      <c r="B38" s="4" t="s">
        <v>14</v>
      </c>
      <c r="C38" s="82">
        <v>22</v>
      </c>
      <c r="D38" s="189" t="s">
        <v>14</v>
      </c>
      <c r="E38" s="80" t="s">
        <v>227</v>
      </c>
      <c r="F38" s="5" t="s">
        <v>8</v>
      </c>
      <c r="G38" s="137" t="s">
        <v>341</v>
      </c>
      <c r="H38" s="130">
        <v>40</v>
      </c>
      <c r="I38" s="27"/>
      <c r="J38" s="6"/>
      <c r="K38" s="6"/>
      <c r="L38" s="7"/>
      <c r="M38" s="75">
        <f t="shared" si="0"/>
        <v>0</v>
      </c>
    </row>
    <row r="39" spans="1:13" x14ac:dyDescent="0.3">
      <c r="A39" s="82">
        <v>22</v>
      </c>
      <c r="B39" s="4" t="s">
        <v>215</v>
      </c>
      <c r="C39" s="82">
        <v>23</v>
      </c>
      <c r="D39" s="189" t="s">
        <v>215</v>
      </c>
      <c r="E39" s="81" t="s">
        <v>225</v>
      </c>
      <c r="F39" s="5" t="s">
        <v>8</v>
      </c>
      <c r="G39" s="137" t="s">
        <v>341</v>
      </c>
      <c r="H39" s="130">
        <v>20</v>
      </c>
      <c r="I39" s="27"/>
      <c r="J39" s="54"/>
      <c r="K39" s="54"/>
      <c r="L39" s="51"/>
      <c r="M39" s="75">
        <f t="shared" si="0"/>
        <v>0</v>
      </c>
    </row>
    <row r="40" spans="1:13" x14ac:dyDescent="0.3">
      <c r="A40" s="5">
        <v>23</v>
      </c>
      <c r="B40" s="4" t="s">
        <v>15</v>
      </c>
      <c r="C40" s="82">
        <v>24</v>
      </c>
      <c r="D40" s="189" t="s">
        <v>15</v>
      </c>
      <c r="E40" s="4" t="s">
        <v>103</v>
      </c>
      <c r="F40" s="5" t="s">
        <v>8</v>
      </c>
      <c r="G40" s="137" t="s">
        <v>341</v>
      </c>
      <c r="H40" s="130">
        <v>30</v>
      </c>
      <c r="I40" s="27"/>
      <c r="J40" s="6"/>
      <c r="K40" s="6"/>
      <c r="L40" s="7"/>
      <c r="M40" s="75">
        <f t="shared" si="0"/>
        <v>0</v>
      </c>
    </row>
    <row r="41" spans="1:13" x14ac:dyDescent="0.3">
      <c r="A41" s="5">
        <v>24</v>
      </c>
      <c r="B41" s="4" t="s">
        <v>216</v>
      </c>
      <c r="C41" s="82">
        <v>25</v>
      </c>
      <c r="D41" s="189" t="s">
        <v>216</v>
      </c>
      <c r="E41" s="81" t="s">
        <v>229</v>
      </c>
      <c r="F41" s="5" t="s">
        <v>8</v>
      </c>
      <c r="G41" s="137" t="s">
        <v>341</v>
      </c>
      <c r="H41" s="130">
        <v>3</v>
      </c>
      <c r="I41" s="27"/>
      <c r="J41" s="54"/>
      <c r="K41" s="54"/>
      <c r="L41" s="51"/>
      <c r="M41" s="75">
        <f t="shared" si="0"/>
        <v>0</v>
      </c>
    </row>
    <row r="42" spans="1:13" x14ac:dyDescent="0.3">
      <c r="A42" s="5">
        <v>26</v>
      </c>
      <c r="B42" s="4" t="s">
        <v>217</v>
      </c>
      <c r="C42" s="82">
        <v>26</v>
      </c>
      <c r="D42" s="189" t="s">
        <v>217</v>
      </c>
      <c r="E42" s="81" t="s">
        <v>226</v>
      </c>
      <c r="F42" s="5" t="s">
        <v>8</v>
      </c>
      <c r="G42" s="137" t="s">
        <v>341</v>
      </c>
      <c r="H42" s="130">
        <v>150</v>
      </c>
      <c r="I42" s="27"/>
      <c r="J42" s="54"/>
      <c r="K42" s="54"/>
      <c r="L42" s="51"/>
      <c r="M42" s="75">
        <f t="shared" si="0"/>
        <v>0</v>
      </c>
    </row>
    <row r="43" spans="1:13" x14ac:dyDescent="0.3">
      <c r="A43" s="5">
        <v>27</v>
      </c>
      <c r="B43" s="4" t="s">
        <v>218</v>
      </c>
      <c r="C43" s="82">
        <v>27</v>
      </c>
      <c r="D43" s="189" t="s">
        <v>218</v>
      </c>
      <c r="E43" s="81" t="s">
        <v>228</v>
      </c>
      <c r="F43" s="5" t="s">
        <v>8</v>
      </c>
      <c r="G43" s="137" t="s">
        <v>341</v>
      </c>
      <c r="H43" s="130">
        <v>60</v>
      </c>
      <c r="I43" s="27"/>
      <c r="J43" s="54"/>
      <c r="K43" s="54"/>
      <c r="L43" s="51"/>
      <c r="M43" s="75">
        <f t="shared" si="0"/>
        <v>0</v>
      </c>
    </row>
    <row r="44" spans="1:13" x14ac:dyDescent="0.3">
      <c r="A44" s="5">
        <v>28</v>
      </c>
      <c r="B44" s="4" t="s">
        <v>248</v>
      </c>
      <c r="C44" s="82">
        <v>28</v>
      </c>
      <c r="D44" s="189" t="s">
        <v>248</v>
      </c>
      <c r="E44" s="81" t="s">
        <v>228</v>
      </c>
      <c r="F44" s="5" t="s">
        <v>8</v>
      </c>
      <c r="G44" s="102" t="s">
        <v>316</v>
      </c>
      <c r="H44" s="130">
        <v>30</v>
      </c>
      <c r="I44" s="27"/>
      <c r="J44" s="54"/>
      <c r="K44" s="54"/>
      <c r="L44" s="51"/>
      <c r="M44" s="75">
        <f t="shared" si="0"/>
        <v>0</v>
      </c>
    </row>
    <row r="45" spans="1:13" x14ac:dyDescent="0.3">
      <c r="A45" s="5">
        <v>29</v>
      </c>
      <c r="B45" s="4" t="s">
        <v>219</v>
      </c>
      <c r="C45" s="82">
        <v>29</v>
      </c>
      <c r="D45" s="189" t="s">
        <v>219</v>
      </c>
      <c r="E45" s="81" t="s">
        <v>223</v>
      </c>
      <c r="F45" s="5" t="s">
        <v>8</v>
      </c>
      <c r="G45" s="137" t="s">
        <v>341</v>
      </c>
      <c r="H45" s="130">
        <v>20</v>
      </c>
      <c r="I45" s="27"/>
      <c r="J45" s="54"/>
      <c r="K45" s="54"/>
      <c r="L45" s="51"/>
      <c r="M45" s="75">
        <f t="shared" si="0"/>
        <v>0</v>
      </c>
    </row>
    <row r="46" spans="1:13" x14ac:dyDescent="0.3">
      <c r="A46" s="5">
        <v>30</v>
      </c>
      <c r="B46" s="4" t="s">
        <v>220</v>
      </c>
      <c r="C46" s="82">
        <v>30</v>
      </c>
      <c r="D46" s="189" t="s">
        <v>220</v>
      </c>
      <c r="E46" s="81" t="s">
        <v>223</v>
      </c>
      <c r="F46" s="5" t="s">
        <v>8</v>
      </c>
      <c r="G46" s="137" t="s">
        <v>341</v>
      </c>
      <c r="H46" s="130">
        <v>20</v>
      </c>
      <c r="I46" s="27"/>
      <c r="J46" s="54"/>
      <c r="K46" s="54"/>
      <c r="L46" s="51"/>
      <c r="M46" s="75">
        <f t="shared" si="0"/>
        <v>0</v>
      </c>
    </row>
    <row r="47" spans="1:13" x14ac:dyDescent="0.3">
      <c r="A47" s="5">
        <v>31</v>
      </c>
      <c r="B47" s="4" t="s">
        <v>221</v>
      </c>
      <c r="C47" s="82">
        <v>31</v>
      </c>
      <c r="D47" s="189" t="s">
        <v>221</v>
      </c>
      <c r="E47" s="81" t="s">
        <v>224</v>
      </c>
      <c r="F47" s="5" t="s">
        <v>8</v>
      </c>
      <c r="G47" s="137" t="s">
        <v>341</v>
      </c>
      <c r="H47" s="130">
        <v>10</v>
      </c>
      <c r="I47" s="27"/>
      <c r="J47" s="54"/>
      <c r="K47" s="54"/>
      <c r="L47" s="51"/>
      <c r="M47" s="75">
        <f t="shared" si="0"/>
        <v>0</v>
      </c>
    </row>
    <row r="48" spans="1:13" x14ac:dyDescent="0.3">
      <c r="A48" s="5">
        <v>32</v>
      </c>
      <c r="B48" s="4" t="s">
        <v>222</v>
      </c>
      <c r="C48" s="82">
        <v>32</v>
      </c>
      <c r="D48" s="189" t="s">
        <v>222</v>
      </c>
      <c r="E48" s="81" t="s">
        <v>223</v>
      </c>
      <c r="F48" s="5" t="s">
        <v>8</v>
      </c>
      <c r="G48" s="137" t="s">
        <v>341</v>
      </c>
      <c r="H48" s="130">
        <v>10</v>
      </c>
      <c r="I48" s="27"/>
      <c r="J48" s="54"/>
      <c r="K48" s="54"/>
      <c r="L48" s="51"/>
      <c r="M48" s="75">
        <f t="shared" si="0"/>
        <v>0</v>
      </c>
    </row>
    <row r="49" spans="1:13" ht="15" thickBot="1" x14ac:dyDescent="0.35">
      <c r="A49" s="29">
        <v>33</v>
      </c>
      <c r="B49" s="4" t="s">
        <v>16</v>
      </c>
      <c r="C49" s="82">
        <v>33</v>
      </c>
      <c r="D49" s="189" t="s">
        <v>16</v>
      </c>
      <c r="E49" s="4" t="s">
        <v>104</v>
      </c>
      <c r="F49" s="5" t="s">
        <v>8</v>
      </c>
      <c r="G49" s="137" t="s">
        <v>341</v>
      </c>
      <c r="H49" s="87">
        <v>40</v>
      </c>
      <c r="I49" s="27"/>
      <c r="J49" s="6"/>
      <c r="K49" s="6"/>
      <c r="L49" s="7"/>
      <c r="M49" s="75">
        <f t="shared" si="0"/>
        <v>0</v>
      </c>
    </row>
    <row r="50" spans="1:13" x14ac:dyDescent="0.3">
      <c r="A50" s="20"/>
      <c r="B50" s="16"/>
      <c r="C50" s="16"/>
      <c r="D50" s="16"/>
      <c r="E50" s="16"/>
      <c r="F50" s="16"/>
      <c r="G50" s="16"/>
      <c r="H50" s="16"/>
      <c r="I50" s="14" t="s">
        <v>9</v>
      </c>
      <c r="J50" s="18">
        <f>COUNTA(J17:J49)</f>
        <v>0</v>
      </c>
      <c r="K50" s="12"/>
      <c r="L50" s="14" t="s">
        <v>10</v>
      </c>
      <c r="M50" s="19">
        <f>SUM(M17:M49)</f>
        <v>0</v>
      </c>
    </row>
    <row r="51" spans="1:13" ht="15.75" customHeight="1" x14ac:dyDescent="0.3">
      <c r="A51" s="21"/>
      <c r="B51" s="17"/>
      <c r="C51" s="17"/>
      <c r="D51" s="17"/>
      <c r="E51" s="17"/>
      <c r="F51" s="17"/>
      <c r="G51" s="17"/>
      <c r="H51" s="17"/>
      <c r="I51" s="13"/>
      <c r="J51" s="13"/>
      <c r="K51" s="13"/>
      <c r="L51" s="15" t="s">
        <v>11</v>
      </c>
      <c r="M51" s="9"/>
    </row>
    <row r="52" spans="1:13" x14ac:dyDescent="0.3">
      <c r="A52" s="21"/>
      <c r="B52" s="17"/>
      <c r="C52" s="17"/>
      <c r="D52" s="17"/>
      <c r="E52" s="17"/>
      <c r="F52" s="17"/>
      <c r="G52" s="17"/>
      <c r="H52" s="17"/>
      <c r="I52" s="13"/>
      <c r="J52" s="13"/>
      <c r="K52" s="13"/>
      <c r="L52" s="15" t="s">
        <v>12</v>
      </c>
      <c r="M52" s="8">
        <f>SUM(M51,M50)</f>
        <v>0</v>
      </c>
    </row>
    <row r="53" spans="1:13" x14ac:dyDescent="0.3">
      <c r="A53" s="22"/>
      <c r="B53" s="10"/>
      <c r="C53" s="10"/>
      <c r="D53" s="10"/>
      <c r="E53" s="10"/>
      <c r="F53" s="10"/>
      <c r="G53" s="10"/>
      <c r="H53" s="10"/>
      <c r="I53" s="10"/>
      <c r="J53" s="10"/>
      <c r="K53" s="10"/>
      <c r="L53" s="10"/>
    </row>
  </sheetData>
  <mergeCells count="3">
    <mergeCell ref="A3:O3"/>
    <mergeCell ref="A4:O9"/>
    <mergeCell ref="E10:R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T105"/>
  <sheetViews>
    <sheetView topLeftCell="A2" zoomScaleNormal="100" workbookViewId="0">
      <selection activeCell="G15" sqref="G15"/>
    </sheetView>
  </sheetViews>
  <sheetFormatPr defaultRowHeight="14.4" x14ac:dyDescent="0.3"/>
  <cols>
    <col min="1" max="1" width="9.109375" style="24"/>
    <col min="2" max="2" width="12.44140625" customWidth="1"/>
    <col min="3" max="3" width="46.33203125" customWidth="1"/>
    <col min="4" max="4" width="10" customWidth="1"/>
    <col min="7" max="7" width="18.44140625" customWidth="1"/>
    <col min="8" max="8" width="10.5546875" customWidth="1"/>
    <col min="9" max="9" width="15.5546875" customWidth="1"/>
    <col min="10" max="10" width="11.33203125" customWidth="1"/>
    <col min="11" max="11" width="11.44140625" customWidth="1"/>
  </cols>
  <sheetData>
    <row r="1" spans="1:20" ht="15" hidden="1" customHeight="1" x14ac:dyDescent="0.3">
      <c r="A1" s="23" t="s">
        <v>13</v>
      </c>
      <c r="B1" s="1"/>
      <c r="C1" s="1"/>
      <c r="D1" s="1"/>
      <c r="E1" s="1"/>
      <c r="F1" s="1"/>
      <c r="G1" s="1"/>
      <c r="H1" s="1"/>
      <c r="I1" s="1"/>
      <c r="J1" s="1"/>
      <c r="K1" s="1"/>
      <c r="L1" s="1"/>
      <c r="M1" s="1"/>
      <c r="N1" s="1"/>
      <c r="O1" s="1"/>
      <c r="P1" s="1"/>
      <c r="Q1" s="1"/>
      <c r="R1" s="1"/>
      <c r="S1" s="1"/>
      <c r="T1" s="1"/>
    </row>
    <row r="3" spans="1:20" s="68" customFormat="1" ht="26.25" customHeight="1" x14ac:dyDescent="0.3">
      <c r="A3" s="230" t="s">
        <v>70</v>
      </c>
      <c r="B3" s="230"/>
      <c r="C3" s="230"/>
      <c r="D3" s="230"/>
      <c r="E3" s="230"/>
      <c r="F3" s="230"/>
      <c r="G3" s="230"/>
      <c r="H3" s="230"/>
      <c r="I3" s="230"/>
      <c r="J3" s="230"/>
      <c r="K3" s="230"/>
      <c r="L3" s="67"/>
      <c r="M3" s="67"/>
      <c r="N3" s="67"/>
      <c r="O3" s="67"/>
      <c r="P3" s="67"/>
      <c r="Q3" s="67"/>
      <c r="R3" s="67"/>
      <c r="S3" s="67"/>
      <c r="T3" s="67"/>
    </row>
    <row r="4" spans="1:20" ht="15" customHeight="1" x14ac:dyDescent="0.3">
      <c r="A4" s="223"/>
      <c r="B4" s="223"/>
      <c r="C4" s="223"/>
      <c r="D4" s="223"/>
      <c r="E4" s="223"/>
      <c r="F4" s="223"/>
      <c r="G4" s="223"/>
      <c r="H4" s="223"/>
      <c r="I4" s="223"/>
      <c r="J4" s="223"/>
      <c r="K4" s="223"/>
      <c r="L4" s="3"/>
      <c r="M4" s="3"/>
      <c r="N4" s="3"/>
      <c r="O4" s="3"/>
      <c r="P4" s="3"/>
      <c r="Q4" s="3"/>
      <c r="R4" s="3"/>
      <c r="S4" s="3"/>
      <c r="T4" s="3"/>
    </row>
    <row r="5" spans="1:20" ht="1.5" customHeight="1" x14ac:dyDescent="0.3">
      <c r="A5" s="223"/>
      <c r="B5" s="223"/>
      <c r="C5" s="223"/>
      <c r="D5" s="223"/>
      <c r="E5" s="223"/>
      <c r="F5" s="223"/>
      <c r="G5" s="223"/>
      <c r="H5" s="223"/>
      <c r="I5" s="223"/>
      <c r="J5" s="223"/>
      <c r="K5" s="223"/>
      <c r="L5" s="3"/>
      <c r="M5" s="3"/>
      <c r="N5" s="3"/>
      <c r="O5" s="3"/>
      <c r="P5" s="3"/>
      <c r="Q5" s="3"/>
      <c r="R5" s="3"/>
      <c r="S5" s="3"/>
      <c r="T5" s="3"/>
    </row>
    <row r="6" spans="1:20" hidden="1" x14ac:dyDescent="0.3">
      <c r="A6" s="223"/>
      <c r="B6" s="223"/>
      <c r="C6" s="223"/>
      <c r="D6" s="223"/>
      <c r="E6" s="223"/>
      <c r="F6" s="223"/>
      <c r="G6" s="223"/>
      <c r="H6" s="223"/>
      <c r="I6" s="223"/>
      <c r="J6" s="223"/>
      <c r="K6" s="223"/>
      <c r="L6" s="3"/>
      <c r="M6" s="3"/>
      <c r="N6" s="3"/>
      <c r="O6" s="3"/>
      <c r="P6" s="3"/>
      <c r="Q6" s="3"/>
      <c r="R6" s="3"/>
      <c r="S6" s="3"/>
      <c r="T6" s="3"/>
    </row>
    <row r="7" spans="1:20" hidden="1" x14ac:dyDescent="0.3">
      <c r="A7" s="223"/>
      <c r="B7" s="223"/>
      <c r="C7" s="223"/>
      <c r="D7" s="223"/>
      <c r="E7" s="223"/>
      <c r="F7" s="223"/>
      <c r="G7" s="223"/>
      <c r="H7" s="223"/>
      <c r="I7" s="223"/>
      <c r="J7" s="223"/>
      <c r="K7" s="223"/>
      <c r="L7" s="3"/>
      <c r="M7" s="3"/>
      <c r="N7" s="3"/>
      <c r="O7" s="3"/>
      <c r="P7" s="3"/>
      <c r="Q7" s="3"/>
      <c r="R7" s="3"/>
      <c r="S7" s="3"/>
      <c r="T7" s="3"/>
    </row>
    <row r="8" spans="1:20" hidden="1" x14ac:dyDescent="0.3">
      <c r="A8" s="223"/>
      <c r="B8" s="223"/>
      <c r="C8" s="223"/>
      <c r="D8" s="223"/>
      <c r="E8" s="223"/>
      <c r="F8" s="223"/>
      <c r="G8" s="223"/>
      <c r="H8" s="223"/>
      <c r="I8" s="223"/>
      <c r="J8" s="223"/>
      <c r="K8" s="223"/>
      <c r="L8" s="3"/>
      <c r="M8" s="3"/>
      <c r="N8" s="3"/>
      <c r="O8" s="3"/>
      <c r="P8" s="3"/>
      <c r="Q8" s="3"/>
      <c r="R8" s="3"/>
      <c r="S8" s="3"/>
      <c r="T8" s="3"/>
    </row>
    <row r="9" spans="1:20" ht="34.5" hidden="1" customHeight="1" x14ac:dyDescent="0.3">
      <c r="A9" s="223"/>
      <c r="B9" s="223"/>
      <c r="C9" s="223"/>
      <c r="D9" s="223"/>
      <c r="E9" s="223"/>
      <c r="F9" s="223"/>
      <c r="G9" s="223"/>
      <c r="H9" s="223"/>
      <c r="I9" s="223"/>
      <c r="J9" s="223"/>
      <c r="K9" s="223"/>
      <c r="L9" s="3"/>
      <c r="M9" s="3"/>
      <c r="N9" s="3"/>
      <c r="O9" s="3"/>
      <c r="P9" s="3"/>
      <c r="Q9" s="3"/>
      <c r="R9" s="3"/>
      <c r="S9" s="3"/>
      <c r="T9" s="3"/>
    </row>
    <row r="10" spans="1:20" ht="18.75" customHeight="1" x14ac:dyDescent="0.3">
      <c r="A10" s="139"/>
      <c r="B10" s="226" t="s">
        <v>359</v>
      </c>
      <c r="C10" s="226"/>
      <c r="D10" s="226"/>
      <c r="E10" s="226"/>
      <c r="F10" s="226"/>
      <c r="G10" s="226"/>
      <c r="H10" s="226"/>
      <c r="I10" s="226"/>
      <c r="J10" s="226"/>
      <c r="K10" s="226"/>
      <c r="L10" s="226"/>
      <c r="M10" s="226"/>
      <c r="N10" s="226"/>
      <c r="O10" s="226"/>
      <c r="P10" s="3"/>
      <c r="Q10" s="3"/>
      <c r="R10" s="3"/>
      <c r="S10" s="3"/>
      <c r="T10" s="3"/>
    </row>
    <row r="11" spans="1:20" ht="18" customHeight="1" x14ac:dyDescent="0.3">
      <c r="A11" s="139"/>
      <c r="B11" s="55" t="s">
        <v>348</v>
      </c>
      <c r="C11" s="139"/>
      <c r="D11" s="139"/>
      <c r="E11" s="139"/>
      <c r="F11" s="139"/>
      <c r="G11" s="139"/>
      <c r="H11" s="139"/>
      <c r="I11" s="139"/>
      <c r="J11" s="139"/>
      <c r="K11" s="139"/>
      <c r="L11" s="3"/>
      <c r="M11" s="3"/>
      <c r="N11" s="3"/>
      <c r="O11" s="3"/>
      <c r="P11" s="3"/>
      <c r="Q11" s="3"/>
      <c r="R11" s="3"/>
      <c r="S11" s="3"/>
      <c r="T11" s="3"/>
    </row>
    <row r="12" spans="1:20" x14ac:dyDescent="0.3">
      <c r="B12" s="210" t="s">
        <v>345</v>
      </c>
    </row>
    <row r="13" spans="1:20" x14ac:dyDescent="0.3">
      <c r="A13" s="140"/>
      <c r="B13" s="151"/>
      <c r="C13" s="55" t="s">
        <v>342</v>
      </c>
      <c r="D13" s="55"/>
    </row>
    <row r="14" spans="1:20" ht="15" thickBot="1" x14ac:dyDescent="0.35">
      <c r="A14" s="140"/>
    </row>
    <row r="15" spans="1:20" ht="66.599999999999994" thickBot="1" x14ac:dyDescent="0.35">
      <c r="A15" s="37" t="s">
        <v>0</v>
      </c>
      <c r="B15" s="38" t="s">
        <v>1</v>
      </c>
      <c r="C15" s="38" t="s">
        <v>2</v>
      </c>
      <c r="D15" s="38" t="s">
        <v>3</v>
      </c>
      <c r="E15" s="33" t="s">
        <v>328</v>
      </c>
      <c r="F15" s="34" t="s">
        <v>2</v>
      </c>
      <c r="G15" s="32" t="s">
        <v>4</v>
      </c>
      <c r="H15" s="32" t="s">
        <v>5</v>
      </c>
      <c r="I15" s="106" t="s">
        <v>6</v>
      </c>
      <c r="J15" s="33" t="s">
        <v>7</v>
      </c>
    </row>
    <row r="16" spans="1:20" x14ac:dyDescent="0.3">
      <c r="A16" s="237">
        <v>1</v>
      </c>
      <c r="B16" s="231" t="s">
        <v>186</v>
      </c>
      <c r="C16" s="234" t="s">
        <v>303</v>
      </c>
      <c r="D16" s="231" t="s">
        <v>8</v>
      </c>
      <c r="E16" s="240">
        <v>500</v>
      </c>
      <c r="F16" s="243"/>
      <c r="G16" s="246"/>
      <c r="H16" s="246"/>
      <c r="I16" s="249"/>
      <c r="J16" s="252">
        <f>E16*I16</f>
        <v>0</v>
      </c>
    </row>
    <row r="17" spans="1:10" x14ac:dyDescent="0.3">
      <c r="A17" s="238"/>
      <c r="B17" s="232"/>
      <c r="C17" s="235"/>
      <c r="D17" s="232"/>
      <c r="E17" s="241"/>
      <c r="F17" s="244"/>
      <c r="G17" s="247"/>
      <c r="H17" s="247"/>
      <c r="I17" s="250"/>
      <c r="J17" s="253"/>
    </row>
    <row r="18" spans="1:10" x14ac:dyDescent="0.3">
      <c r="A18" s="239"/>
      <c r="B18" s="233"/>
      <c r="C18" s="236"/>
      <c r="D18" s="233"/>
      <c r="E18" s="242"/>
      <c r="F18" s="245"/>
      <c r="G18" s="248"/>
      <c r="H18" s="248"/>
      <c r="I18" s="251"/>
      <c r="J18" s="254"/>
    </row>
    <row r="19" spans="1:10" x14ac:dyDescent="0.3">
      <c r="A19" s="192">
        <v>2</v>
      </c>
      <c r="B19" s="193" t="s">
        <v>45</v>
      </c>
      <c r="C19" s="194" t="s">
        <v>46</v>
      </c>
      <c r="D19" s="193" t="s">
        <v>8</v>
      </c>
      <c r="E19" s="195">
        <v>140</v>
      </c>
      <c r="F19" s="196"/>
      <c r="G19" s="197"/>
      <c r="H19" s="197"/>
      <c r="I19" s="198"/>
      <c r="J19" s="199">
        <f>E19*I19</f>
        <v>0</v>
      </c>
    </row>
    <row r="20" spans="1:10" x14ac:dyDescent="0.3">
      <c r="A20" s="150">
        <v>3</v>
      </c>
      <c r="B20" s="142" t="s">
        <v>47</v>
      </c>
      <c r="C20" s="142" t="s">
        <v>304</v>
      </c>
      <c r="D20" s="150" t="s">
        <v>8</v>
      </c>
      <c r="E20" s="200">
        <v>200</v>
      </c>
      <c r="F20" s="201"/>
      <c r="G20" s="147"/>
      <c r="H20" s="147"/>
      <c r="I20" s="202"/>
      <c r="J20" s="203">
        <f>E20*I20</f>
        <v>0</v>
      </c>
    </row>
    <row r="21" spans="1:10" ht="30.75" customHeight="1" x14ac:dyDescent="0.3">
      <c r="A21" s="150">
        <v>4</v>
      </c>
      <c r="B21" s="142" t="s">
        <v>35</v>
      </c>
      <c r="C21" s="142" t="s">
        <v>101</v>
      </c>
      <c r="D21" s="150" t="s">
        <v>8</v>
      </c>
      <c r="E21" s="204">
        <v>60</v>
      </c>
      <c r="F21" s="201"/>
      <c r="G21" s="147"/>
      <c r="H21" s="147"/>
      <c r="I21" s="202"/>
      <c r="J21" s="203">
        <f>E21*I21</f>
        <v>0</v>
      </c>
    </row>
    <row r="22" spans="1:10" ht="29.25" customHeight="1" thickBot="1" x14ac:dyDescent="0.35">
      <c r="A22" s="150">
        <v>5</v>
      </c>
      <c r="B22" s="142" t="s">
        <v>313</v>
      </c>
      <c r="C22" s="142" t="s">
        <v>102</v>
      </c>
      <c r="D22" s="150" t="s">
        <v>8</v>
      </c>
      <c r="E22" s="205">
        <v>100</v>
      </c>
      <c r="F22" s="201"/>
      <c r="G22" s="147"/>
      <c r="H22" s="147"/>
      <c r="I22" s="202"/>
      <c r="J22" s="203">
        <f>E22*I22</f>
        <v>0</v>
      </c>
    </row>
    <row r="23" spans="1:10" ht="15.75" customHeight="1" x14ac:dyDescent="0.3">
      <c r="A23" s="20"/>
      <c r="B23" s="16"/>
      <c r="C23" s="16"/>
      <c r="D23" s="16"/>
      <c r="E23" s="16"/>
      <c r="F23" s="14" t="s">
        <v>9</v>
      </c>
      <c r="G23" s="18">
        <f>COUNTA(G16:G22)</f>
        <v>0</v>
      </c>
      <c r="H23" s="12"/>
      <c r="I23" s="14" t="s">
        <v>10</v>
      </c>
      <c r="J23" s="100">
        <f>SUM(J16:J22)</f>
        <v>0</v>
      </c>
    </row>
    <row r="24" spans="1:10" x14ac:dyDescent="0.3">
      <c r="A24" s="21"/>
      <c r="B24" s="17"/>
      <c r="C24" s="17"/>
      <c r="D24" s="17"/>
      <c r="E24" s="17"/>
      <c r="F24" s="13"/>
      <c r="G24" s="13"/>
      <c r="H24" s="13"/>
      <c r="I24" s="15" t="s">
        <v>11</v>
      </c>
      <c r="J24" s="46">
        <f>J23*0.05</f>
        <v>0</v>
      </c>
    </row>
    <row r="25" spans="1:10" ht="15" thickBot="1" x14ac:dyDescent="0.35">
      <c r="A25" s="21"/>
      <c r="B25" s="17"/>
      <c r="C25" s="17"/>
      <c r="D25" s="17"/>
      <c r="E25" s="17"/>
      <c r="F25" s="13"/>
      <c r="G25" s="13"/>
      <c r="H25" s="13"/>
      <c r="I25" s="15" t="s">
        <v>12</v>
      </c>
      <c r="J25" s="47">
        <f>SUM(J24,J23)</f>
        <v>0</v>
      </c>
    </row>
    <row r="26" spans="1:10" x14ac:dyDescent="0.3">
      <c r="A26" s="22"/>
      <c r="B26" s="10"/>
      <c r="C26" s="10"/>
      <c r="D26" s="10"/>
      <c r="E26" s="10"/>
      <c r="F26" s="10"/>
      <c r="G26" s="10"/>
      <c r="H26" s="10"/>
    </row>
    <row r="105" spans="8:8" x14ac:dyDescent="0.3">
      <c r="H105">
        <f>SUM('5_Lauku_plat_darzeni'!K20)</f>
        <v>0</v>
      </c>
    </row>
  </sheetData>
  <mergeCells count="13">
    <mergeCell ref="A3:K3"/>
    <mergeCell ref="A4:K9"/>
    <mergeCell ref="D16:D18"/>
    <mergeCell ref="C16:C18"/>
    <mergeCell ref="B16:B18"/>
    <mergeCell ref="A16:A18"/>
    <mergeCell ref="E16:E18"/>
    <mergeCell ref="F16:F18"/>
    <mergeCell ref="G16:G18"/>
    <mergeCell ref="H16:H18"/>
    <mergeCell ref="I16:I18"/>
    <mergeCell ref="J16:J18"/>
    <mergeCell ref="B10:O10"/>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T24"/>
  <sheetViews>
    <sheetView topLeftCell="A2" workbookViewId="0">
      <selection activeCell="G16" sqref="G16:G18"/>
    </sheetView>
  </sheetViews>
  <sheetFormatPr defaultRowHeight="14.4" x14ac:dyDescent="0.3"/>
  <cols>
    <col min="1" max="1" width="9.109375" style="104"/>
    <col min="2" max="2" width="12.44140625" customWidth="1"/>
    <col min="3" max="3" width="46.33203125" customWidth="1"/>
    <col min="4" max="4" width="10" customWidth="1"/>
    <col min="7" max="7" width="18.44140625" customWidth="1"/>
    <col min="8" max="8" width="10.5546875" customWidth="1"/>
    <col min="9" max="9" width="15.5546875" customWidth="1"/>
    <col min="10" max="10" width="11.33203125" customWidth="1"/>
    <col min="11" max="11" width="11.44140625" customWidth="1"/>
  </cols>
  <sheetData>
    <row r="1" spans="1:20" ht="15" hidden="1" customHeight="1" x14ac:dyDescent="0.3">
      <c r="A1" s="23" t="s">
        <v>13</v>
      </c>
      <c r="B1" s="1"/>
      <c r="C1" s="1"/>
      <c r="D1" s="1"/>
      <c r="E1" s="1"/>
      <c r="F1" s="1"/>
      <c r="G1" s="1"/>
      <c r="H1" s="1"/>
      <c r="I1" s="1"/>
      <c r="J1" s="1"/>
      <c r="K1" s="1"/>
      <c r="L1" s="1"/>
      <c r="M1" s="1"/>
      <c r="N1" s="1"/>
      <c r="O1" s="1"/>
      <c r="P1" s="1"/>
      <c r="Q1" s="1"/>
      <c r="R1" s="1"/>
      <c r="S1" s="1"/>
      <c r="T1" s="1"/>
    </row>
    <row r="3" spans="1:20" s="68" customFormat="1" ht="26.25" customHeight="1" x14ac:dyDescent="0.3">
      <c r="A3" s="230" t="s">
        <v>330</v>
      </c>
      <c r="B3" s="230"/>
      <c r="C3" s="230"/>
      <c r="D3" s="230"/>
      <c r="E3" s="230"/>
      <c r="F3" s="230"/>
      <c r="G3" s="230"/>
      <c r="H3" s="230"/>
      <c r="I3" s="230"/>
      <c r="J3" s="230"/>
      <c r="K3" s="230"/>
      <c r="L3" s="67"/>
      <c r="M3" s="67"/>
      <c r="N3" s="67"/>
      <c r="O3" s="67"/>
      <c r="P3" s="67"/>
      <c r="Q3" s="67"/>
      <c r="R3" s="67"/>
      <c r="S3" s="67"/>
      <c r="T3" s="67"/>
    </row>
    <row r="4" spans="1:20" ht="15" customHeight="1" x14ac:dyDescent="0.3">
      <c r="A4" s="223"/>
      <c r="B4" s="223"/>
      <c r="C4" s="223"/>
      <c r="D4" s="223"/>
      <c r="E4" s="223"/>
      <c r="F4" s="223"/>
      <c r="G4" s="223"/>
      <c r="H4" s="223"/>
      <c r="I4" s="223"/>
      <c r="J4" s="223"/>
      <c r="K4" s="223"/>
      <c r="L4" s="3"/>
      <c r="M4" s="3"/>
      <c r="N4" s="3"/>
      <c r="O4" s="3"/>
      <c r="P4" s="3"/>
      <c r="Q4" s="3"/>
      <c r="R4" s="3"/>
      <c r="S4" s="3"/>
      <c r="T4" s="3"/>
    </row>
    <row r="5" spans="1:20" ht="1.5" customHeight="1" x14ac:dyDescent="0.3">
      <c r="A5" s="223"/>
      <c r="B5" s="223"/>
      <c r="C5" s="223"/>
      <c r="D5" s="223"/>
      <c r="E5" s="223"/>
      <c r="F5" s="223"/>
      <c r="G5" s="223"/>
      <c r="H5" s="223"/>
      <c r="I5" s="223"/>
      <c r="J5" s="223"/>
      <c r="K5" s="223"/>
      <c r="L5" s="3"/>
      <c r="M5" s="3"/>
      <c r="N5" s="3"/>
      <c r="O5" s="3"/>
      <c r="P5" s="3"/>
      <c r="Q5" s="3"/>
      <c r="R5" s="3"/>
      <c r="S5" s="3"/>
      <c r="T5" s="3"/>
    </row>
    <row r="6" spans="1:20" hidden="1" x14ac:dyDescent="0.3">
      <c r="A6" s="223"/>
      <c r="B6" s="223"/>
      <c r="C6" s="223"/>
      <c r="D6" s="223"/>
      <c r="E6" s="223"/>
      <c r="F6" s="223"/>
      <c r="G6" s="223"/>
      <c r="H6" s="223"/>
      <c r="I6" s="223"/>
      <c r="J6" s="223"/>
      <c r="K6" s="223"/>
      <c r="L6" s="3"/>
      <c r="M6" s="3"/>
      <c r="N6" s="3"/>
      <c r="O6" s="3"/>
      <c r="P6" s="3"/>
      <c r="Q6" s="3"/>
      <c r="R6" s="3"/>
      <c r="S6" s="3"/>
      <c r="T6" s="3"/>
    </row>
    <row r="7" spans="1:20" hidden="1" x14ac:dyDescent="0.3">
      <c r="A7" s="223"/>
      <c r="B7" s="223"/>
      <c r="C7" s="223"/>
      <c r="D7" s="223"/>
      <c r="E7" s="223"/>
      <c r="F7" s="223"/>
      <c r="G7" s="223"/>
      <c r="H7" s="223"/>
      <c r="I7" s="223"/>
      <c r="J7" s="223"/>
      <c r="K7" s="223"/>
      <c r="L7" s="3"/>
      <c r="M7" s="3"/>
      <c r="N7" s="3"/>
      <c r="O7" s="3"/>
      <c r="P7" s="3"/>
      <c r="Q7" s="3"/>
      <c r="R7" s="3"/>
      <c r="S7" s="3"/>
      <c r="T7" s="3"/>
    </row>
    <row r="8" spans="1:20" hidden="1" x14ac:dyDescent="0.3">
      <c r="A8" s="223"/>
      <c r="B8" s="223"/>
      <c r="C8" s="223"/>
      <c r="D8" s="223"/>
      <c r="E8" s="223"/>
      <c r="F8" s="223"/>
      <c r="G8" s="223"/>
      <c r="H8" s="223"/>
      <c r="I8" s="223"/>
      <c r="J8" s="223"/>
      <c r="K8" s="223"/>
      <c r="L8" s="3"/>
      <c r="M8" s="3"/>
      <c r="N8" s="3"/>
      <c r="O8" s="3"/>
      <c r="P8" s="3"/>
      <c r="Q8" s="3"/>
      <c r="R8" s="3"/>
      <c r="S8" s="3"/>
      <c r="T8" s="3"/>
    </row>
    <row r="9" spans="1:20" ht="34.5" hidden="1" customHeight="1" x14ac:dyDescent="0.3">
      <c r="A9" s="223"/>
      <c r="B9" s="223"/>
      <c r="C9" s="223"/>
      <c r="D9" s="223"/>
      <c r="E9" s="223"/>
      <c r="F9" s="223"/>
      <c r="G9" s="223"/>
      <c r="H9" s="223"/>
      <c r="I9" s="223"/>
      <c r="J9" s="223"/>
      <c r="K9" s="223"/>
      <c r="L9" s="3"/>
      <c r="M9" s="3"/>
      <c r="N9" s="3"/>
      <c r="O9" s="3"/>
      <c r="P9" s="3"/>
      <c r="Q9" s="3"/>
      <c r="R9" s="3"/>
      <c r="S9" s="3"/>
      <c r="T9" s="3"/>
    </row>
    <row r="10" spans="1:20" ht="18" customHeight="1" x14ac:dyDescent="0.3">
      <c r="A10" s="139"/>
      <c r="B10" s="226" t="s">
        <v>358</v>
      </c>
      <c r="C10" s="226"/>
      <c r="D10" s="226"/>
      <c r="E10" s="226"/>
      <c r="F10" s="226"/>
      <c r="G10" s="226"/>
      <c r="H10" s="226"/>
      <c r="I10" s="226"/>
      <c r="J10" s="226"/>
      <c r="K10" s="226"/>
      <c r="L10" s="226"/>
      <c r="M10" s="226"/>
      <c r="N10" s="226"/>
      <c r="O10" s="226"/>
      <c r="P10" s="3"/>
      <c r="Q10" s="3"/>
      <c r="R10" s="3"/>
      <c r="S10" s="3"/>
      <c r="T10" s="3"/>
    </row>
    <row r="11" spans="1:20" ht="17.25" customHeight="1" x14ac:dyDescent="0.3">
      <c r="A11" s="139"/>
      <c r="B11" s="187" t="s">
        <v>349</v>
      </c>
      <c r="C11" s="139"/>
      <c r="D11" s="139"/>
      <c r="E11" s="139"/>
      <c r="F11" s="139"/>
      <c r="G11" s="139"/>
      <c r="H11" s="139"/>
      <c r="I11" s="139"/>
      <c r="J11" s="139"/>
      <c r="K11" s="139"/>
      <c r="L11" s="3"/>
      <c r="M11" s="3"/>
      <c r="N11" s="3"/>
      <c r="O11" s="3"/>
      <c r="P11" s="3"/>
      <c r="Q11" s="3"/>
      <c r="R11" s="3"/>
      <c r="S11" s="3"/>
      <c r="T11" s="3"/>
    </row>
    <row r="12" spans="1:20" ht="17.25" customHeight="1" x14ac:dyDescent="0.3">
      <c r="B12" s="210" t="s">
        <v>345</v>
      </c>
      <c r="E12" s="139"/>
      <c r="F12" s="139"/>
      <c r="G12" s="139"/>
      <c r="H12" s="139"/>
      <c r="I12" s="139"/>
      <c r="J12" s="139"/>
      <c r="K12" s="139"/>
      <c r="L12" s="3"/>
      <c r="M12" s="3"/>
      <c r="N12" s="3"/>
      <c r="O12" s="3"/>
      <c r="P12" s="3"/>
      <c r="Q12" s="3"/>
      <c r="R12" s="3"/>
      <c r="S12" s="3"/>
      <c r="T12" s="3"/>
    </row>
    <row r="13" spans="1:20" ht="17.25" customHeight="1" x14ac:dyDescent="0.3">
      <c r="A13" s="140"/>
      <c r="B13" s="207"/>
      <c r="C13" s="55" t="s">
        <v>342</v>
      </c>
      <c r="D13" s="55"/>
      <c r="E13" s="139"/>
      <c r="F13" s="139"/>
      <c r="G13" s="139"/>
      <c r="H13" s="139"/>
      <c r="I13" s="139"/>
      <c r="J13" s="139"/>
      <c r="K13" s="139"/>
      <c r="L13" s="3"/>
      <c r="M13" s="3"/>
      <c r="N13" s="3"/>
      <c r="O13" s="3"/>
      <c r="P13" s="3"/>
      <c r="Q13" s="3"/>
      <c r="R13" s="3"/>
      <c r="S13" s="3"/>
      <c r="T13" s="3"/>
    </row>
    <row r="14" spans="1:20" ht="15" thickBot="1" x14ac:dyDescent="0.35"/>
    <row r="15" spans="1:20" ht="53.4" thickBot="1" x14ac:dyDescent="0.35">
      <c r="A15" s="37" t="s">
        <v>0</v>
      </c>
      <c r="B15" s="38" t="s">
        <v>1</v>
      </c>
      <c r="C15" s="38" t="s">
        <v>2</v>
      </c>
      <c r="D15" s="116" t="s">
        <v>3</v>
      </c>
      <c r="E15" s="33" t="s">
        <v>329</v>
      </c>
      <c r="F15" s="34" t="s">
        <v>2</v>
      </c>
      <c r="G15" s="32" t="s">
        <v>4</v>
      </c>
      <c r="H15" s="32" t="s">
        <v>5</v>
      </c>
      <c r="I15" s="106" t="s">
        <v>6</v>
      </c>
      <c r="J15" s="33" t="s">
        <v>7</v>
      </c>
    </row>
    <row r="16" spans="1:20" x14ac:dyDescent="0.3">
      <c r="A16" s="255">
        <v>1</v>
      </c>
      <c r="B16" s="258" t="s">
        <v>181</v>
      </c>
      <c r="C16" s="261" t="s">
        <v>182</v>
      </c>
      <c r="D16" s="264" t="s">
        <v>38</v>
      </c>
      <c r="E16" s="267">
        <v>80</v>
      </c>
      <c r="F16" s="270"/>
      <c r="G16" s="273"/>
      <c r="H16" s="273"/>
      <c r="I16" s="276"/>
      <c r="J16" s="279">
        <f>E16*I16</f>
        <v>0</v>
      </c>
    </row>
    <row r="17" spans="1:10" x14ac:dyDescent="0.3">
      <c r="A17" s="256"/>
      <c r="B17" s="259"/>
      <c r="C17" s="262"/>
      <c r="D17" s="265"/>
      <c r="E17" s="268"/>
      <c r="F17" s="271"/>
      <c r="G17" s="274"/>
      <c r="H17" s="274"/>
      <c r="I17" s="277"/>
      <c r="J17" s="280"/>
    </row>
    <row r="18" spans="1:10" ht="29.25" customHeight="1" x14ac:dyDescent="0.3">
      <c r="A18" s="257"/>
      <c r="B18" s="260"/>
      <c r="C18" s="263"/>
      <c r="D18" s="266"/>
      <c r="E18" s="269"/>
      <c r="F18" s="272"/>
      <c r="G18" s="275"/>
      <c r="H18" s="275"/>
      <c r="I18" s="278"/>
      <c r="J18" s="281"/>
    </row>
    <row r="19" spans="1:10" ht="59.25" customHeight="1" x14ac:dyDescent="0.3">
      <c r="A19" s="5">
        <v>2</v>
      </c>
      <c r="B19" s="5" t="s">
        <v>277</v>
      </c>
      <c r="C19" s="112" t="s">
        <v>182</v>
      </c>
      <c r="D19" s="88" t="s">
        <v>38</v>
      </c>
      <c r="E19" s="53">
        <v>30</v>
      </c>
      <c r="F19" s="108"/>
      <c r="G19" s="54"/>
      <c r="H19" s="54"/>
      <c r="I19" s="110"/>
      <c r="J19" s="111">
        <f>E19*I19</f>
        <v>0</v>
      </c>
    </row>
    <row r="20" spans="1:10" ht="55.5" customHeight="1" thickBot="1" x14ac:dyDescent="0.35">
      <c r="A20" s="5">
        <v>3</v>
      </c>
      <c r="B20" s="5" t="s">
        <v>314</v>
      </c>
      <c r="C20" s="112" t="s">
        <v>182</v>
      </c>
      <c r="D20" s="88" t="s">
        <v>38</v>
      </c>
      <c r="E20" s="109">
        <v>30</v>
      </c>
      <c r="F20" s="108"/>
      <c r="G20" s="54"/>
      <c r="H20" s="54"/>
      <c r="I20" s="110"/>
      <c r="J20" s="111">
        <f>E20*I20</f>
        <v>0</v>
      </c>
    </row>
    <row r="21" spans="1:10" ht="15.75" customHeight="1" x14ac:dyDescent="0.3">
      <c r="A21" s="20"/>
      <c r="B21" s="16"/>
      <c r="C21" s="16"/>
      <c r="D21" s="16"/>
      <c r="E21" s="16"/>
      <c r="F21" s="14" t="s">
        <v>9</v>
      </c>
      <c r="G21" s="18">
        <f>COUNTA(G16:G20)</f>
        <v>0</v>
      </c>
      <c r="H21" s="12"/>
      <c r="I21" s="14" t="s">
        <v>10</v>
      </c>
      <c r="J21" s="100">
        <f>SUM(J16:K20)</f>
        <v>0</v>
      </c>
    </row>
    <row r="22" spans="1:10" x14ac:dyDescent="0.3">
      <c r="A22" s="21"/>
      <c r="B22" s="17"/>
      <c r="C22" s="17"/>
      <c r="D22" s="17"/>
      <c r="E22" s="17"/>
      <c r="F22" s="13"/>
      <c r="G22" s="13"/>
      <c r="H22" s="13"/>
      <c r="I22" s="15" t="s">
        <v>11</v>
      </c>
      <c r="J22" s="46">
        <f>J21*0.21</f>
        <v>0</v>
      </c>
    </row>
    <row r="23" spans="1:10" ht="15" thickBot="1" x14ac:dyDescent="0.35">
      <c r="A23" s="21"/>
      <c r="B23" s="17"/>
      <c r="C23" s="17"/>
      <c r="D23" s="17"/>
      <c r="E23" s="17"/>
      <c r="F23" s="13"/>
      <c r="G23" s="13"/>
      <c r="H23" s="13"/>
      <c r="I23" s="15" t="s">
        <v>12</v>
      </c>
      <c r="J23" s="47">
        <f>SUM(J22,J21)</f>
        <v>0</v>
      </c>
    </row>
    <row r="24" spans="1:10" x14ac:dyDescent="0.3">
      <c r="A24" s="22"/>
      <c r="B24" s="10"/>
      <c r="C24" s="10"/>
      <c r="D24" s="10"/>
      <c r="E24" s="10"/>
      <c r="F24" s="10"/>
      <c r="G24" s="10"/>
      <c r="H24" s="10"/>
    </row>
  </sheetData>
  <mergeCells count="13">
    <mergeCell ref="A3:K3"/>
    <mergeCell ref="A4:K9"/>
    <mergeCell ref="A16:A18"/>
    <mergeCell ref="B16:B18"/>
    <mergeCell ref="C16:C18"/>
    <mergeCell ref="D16:D18"/>
    <mergeCell ref="E16:E18"/>
    <mergeCell ref="F16:F18"/>
    <mergeCell ref="G16:G18"/>
    <mergeCell ref="H16:H18"/>
    <mergeCell ref="I16:I18"/>
    <mergeCell ref="J16:J18"/>
    <mergeCell ref="B10:O10"/>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U102"/>
  <sheetViews>
    <sheetView topLeftCell="A2" zoomScaleNormal="100" workbookViewId="0">
      <selection activeCell="F20" sqref="F20"/>
    </sheetView>
  </sheetViews>
  <sheetFormatPr defaultRowHeight="14.4" x14ac:dyDescent="0.3"/>
  <cols>
    <col min="1" max="1" width="9.109375" style="24"/>
    <col min="2" max="2" width="12.88671875" customWidth="1"/>
    <col min="3" max="3" width="46.33203125" customWidth="1"/>
    <col min="4" max="4" width="10"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1" spans="1:21" ht="15" hidden="1" customHeight="1" x14ac:dyDescent="0.3">
      <c r="A1" s="23" t="s">
        <v>13</v>
      </c>
      <c r="B1" s="1"/>
      <c r="C1" s="1"/>
      <c r="D1" s="1"/>
      <c r="E1" s="1"/>
      <c r="F1" s="1"/>
      <c r="G1" s="1"/>
      <c r="H1" s="1"/>
      <c r="I1" s="1"/>
      <c r="J1" s="1"/>
      <c r="K1" s="1"/>
      <c r="L1" s="1"/>
      <c r="M1" s="1"/>
      <c r="N1" s="1"/>
      <c r="O1" s="1"/>
      <c r="P1" s="1"/>
      <c r="Q1" s="1"/>
      <c r="R1" s="1"/>
      <c r="S1" s="1"/>
      <c r="T1" s="1"/>
      <c r="U1" s="1"/>
    </row>
    <row r="3" spans="1:21" ht="26.25" customHeight="1" x14ac:dyDescent="0.3">
      <c r="A3" s="225" t="s">
        <v>332</v>
      </c>
      <c r="B3" s="225"/>
      <c r="C3" s="225"/>
      <c r="D3" s="225"/>
      <c r="E3" s="225"/>
      <c r="F3" s="225"/>
      <c r="G3" s="225"/>
      <c r="H3" s="225"/>
      <c r="I3" s="225"/>
      <c r="J3" s="225"/>
      <c r="K3" s="225"/>
      <c r="L3" s="225"/>
      <c r="M3" s="2"/>
      <c r="N3" s="2"/>
      <c r="O3" s="2"/>
      <c r="P3" s="2"/>
      <c r="Q3" s="2"/>
      <c r="R3" s="2"/>
      <c r="S3" s="2"/>
      <c r="T3" s="2"/>
      <c r="U3" s="2"/>
    </row>
    <row r="4" spans="1:21" ht="15" customHeight="1" x14ac:dyDescent="0.3">
      <c r="A4" s="223"/>
      <c r="B4" s="223"/>
      <c r="C4" s="223"/>
      <c r="D4" s="223"/>
      <c r="E4" s="223"/>
      <c r="F4" s="223"/>
      <c r="G4" s="223"/>
      <c r="H4" s="223"/>
      <c r="I4" s="223"/>
      <c r="J4" s="223"/>
      <c r="K4" s="223"/>
      <c r="L4" s="223"/>
      <c r="M4" s="3"/>
      <c r="N4" s="3"/>
      <c r="O4" s="3"/>
      <c r="P4" s="3"/>
      <c r="Q4" s="3"/>
      <c r="R4" s="3"/>
      <c r="S4" s="3"/>
      <c r="T4" s="3"/>
      <c r="U4" s="3"/>
    </row>
    <row r="5" spans="1:21" ht="1.5" customHeight="1" x14ac:dyDescent="0.3">
      <c r="A5" s="223"/>
      <c r="B5" s="223"/>
      <c r="C5" s="223"/>
      <c r="D5" s="223"/>
      <c r="E5" s="223"/>
      <c r="F5" s="223"/>
      <c r="G5" s="223"/>
      <c r="H5" s="223"/>
      <c r="I5" s="223"/>
      <c r="J5" s="223"/>
      <c r="K5" s="223"/>
      <c r="L5" s="223"/>
      <c r="M5" s="3"/>
      <c r="N5" s="3"/>
      <c r="O5" s="3"/>
      <c r="P5" s="3"/>
      <c r="Q5" s="3"/>
      <c r="R5" s="3"/>
      <c r="S5" s="3"/>
      <c r="T5" s="3"/>
      <c r="U5" s="3"/>
    </row>
    <row r="6" spans="1:21" hidden="1" x14ac:dyDescent="0.3">
      <c r="A6" s="223"/>
      <c r="B6" s="223"/>
      <c r="C6" s="223"/>
      <c r="D6" s="223"/>
      <c r="E6" s="223"/>
      <c r="F6" s="223"/>
      <c r="G6" s="223"/>
      <c r="H6" s="223"/>
      <c r="I6" s="223"/>
      <c r="J6" s="223"/>
      <c r="K6" s="223"/>
      <c r="L6" s="223"/>
      <c r="M6" s="3"/>
      <c r="N6" s="3"/>
      <c r="O6" s="3"/>
      <c r="P6" s="3"/>
      <c r="Q6" s="3"/>
      <c r="R6" s="3"/>
      <c r="S6" s="3"/>
      <c r="T6" s="3"/>
      <c r="U6" s="3"/>
    </row>
    <row r="7" spans="1:21" hidden="1" x14ac:dyDescent="0.3">
      <c r="A7" s="223"/>
      <c r="B7" s="223"/>
      <c r="C7" s="223"/>
      <c r="D7" s="223"/>
      <c r="E7" s="223"/>
      <c r="F7" s="223"/>
      <c r="G7" s="223"/>
      <c r="H7" s="223"/>
      <c r="I7" s="223"/>
      <c r="J7" s="223"/>
      <c r="K7" s="223"/>
      <c r="L7" s="223"/>
      <c r="M7" s="3"/>
      <c r="N7" s="3"/>
      <c r="O7" s="3"/>
      <c r="P7" s="3"/>
      <c r="Q7" s="3"/>
      <c r="R7" s="3"/>
      <c r="S7" s="3"/>
      <c r="T7" s="3"/>
      <c r="U7" s="3"/>
    </row>
    <row r="8" spans="1:21" hidden="1" x14ac:dyDescent="0.3">
      <c r="A8" s="223"/>
      <c r="B8" s="223"/>
      <c r="C8" s="223"/>
      <c r="D8" s="223"/>
      <c r="E8" s="223"/>
      <c r="F8" s="223"/>
      <c r="G8" s="223"/>
      <c r="H8" s="223"/>
      <c r="I8" s="223"/>
      <c r="J8" s="223"/>
      <c r="K8" s="223"/>
      <c r="L8" s="223"/>
      <c r="M8" s="3"/>
      <c r="N8" s="3"/>
      <c r="O8" s="3"/>
      <c r="P8" s="3"/>
      <c r="Q8" s="3"/>
      <c r="R8" s="3"/>
      <c r="S8" s="3"/>
      <c r="T8" s="3"/>
      <c r="U8" s="3"/>
    </row>
    <row r="9" spans="1:21" ht="34.5" hidden="1" customHeight="1" x14ac:dyDescent="0.3">
      <c r="A9" s="223"/>
      <c r="B9" s="223"/>
      <c r="C9" s="223"/>
      <c r="D9" s="223"/>
      <c r="E9" s="223"/>
      <c r="F9" s="223"/>
      <c r="G9" s="223"/>
      <c r="H9" s="223"/>
      <c r="I9" s="223"/>
      <c r="J9" s="223"/>
      <c r="K9" s="223"/>
      <c r="L9" s="223"/>
      <c r="M9" s="3"/>
      <c r="N9" s="3"/>
      <c r="O9" s="3"/>
      <c r="P9" s="3"/>
      <c r="Q9" s="3"/>
      <c r="R9" s="3"/>
      <c r="S9" s="3"/>
      <c r="T9" s="3"/>
      <c r="U9" s="3"/>
    </row>
    <row r="11" spans="1:21" x14ac:dyDescent="0.3">
      <c r="A11" s="140"/>
      <c r="B11" s="226" t="s">
        <v>358</v>
      </c>
      <c r="C11" s="226"/>
      <c r="D11" s="226"/>
      <c r="E11" s="226"/>
      <c r="F11" s="226"/>
      <c r="G11" s="226"/>
      <c r="H11" s="226"/>
      <c r="I11" s="226"/>
      <c r="J11" s="226"/>
      <c r="K11" s="226"/>
      <c r="L11" s="226"/>
      <c r="M11" s="226"/>
      <c r="N11" s="226"/>
      <c r="O11" s="226"/>
    </row>
    <row r="12" spans="1:21" x14ac:dyDescent="0.3">
      <c r="A12" s="140"/>
      <c r="B12" s="187" t="s">
        <v>343</v>
      </c>
    </row>
    <row r="13" spans="1:21" x14ac:dyDescent="0.3">
      <c r="A13" s="140"/>
      <c r="B13" s="210" t="s">
        <v>345</v>
      </c>
    </row>
    <row r="14" spans="1:21" x14ac:dyDescent="0.3">
      <c r="B14" s="161"/>
      <c r="C14" s="55" t="s">
        <v>342</v>
      </c>
    </row>
    <row r="15" spans="1:21" ht="15" thickBot="1" x14ac:dyDescent="0.35">
      <c r="A15" s="138"/>
    </row>
    <row r="16" spans="1:21" ht="40.200000000000003" thickBot="1" x14ac:dyDescent="0.35">
      <c r="A16" s="31" t="s">
        <v>0</v>
      </c>
      <c r="B16" s="32" t="s">
        <v>1</v>
      </c>
      <c r="C16" s="32" t="s">
        <v>2</v>
      </c>
      <c r="D16" s="76" t="s">
        <v>3</v>
      </c>
      <c r="E16" s="33" t="s">
        <v>329</v>
      </c>
      <c r="F16" s="34" t="s">
        <v>2</v>
      </c>
      <c r="G16" s="32" t="s">
        <v>4</v>
      </c>
      <c r="H16" s="32" t="s">
        <v>5</v>
      </c>
      <c r="I16" s="106" t="s">
        <v>6</v>
      </c>
      <c r="J16" s="33" t="s">
        <v>7</v>
      </c>
    </row>
    <row r="17" spans="1:10" x14ac:dyDescent="0.3">
      <c r="A17" s="70">
        <v>1</v>
      </c>
      <c r="B17" s="89" t="s">
        <v>18</v>
      </c>
      <c r="C17" s="25" t="s">
        <v>140</v>
      </c>
      <c r="D17" s="90" t="s">
        <v>8</v>
      </c>
      <c r="E17" s="105">
        <v>25</v>
      </c>
      <c r="F17" s="30"/>
      <c r="G17" s="73"/>
      <c r="H17" s="73"/>
      <c r="I17" s="114"/>
      <c r="J17" s="100">
        <f t="shared" ref="J17:J65" si="0">E17*I17</f>
        <v>0</v>
      </c>
    </row>
    <row r="18" spans="1:10" x14ac:dyDescent="0.3">
      <c r="A18" s="170">
        <v>2</v>
      </c>
      <c r="B18" s="153" t="s">
        <v>19</v>
      </c>
      <c r="C18" s="153" t="s">
        <v>141</v>
      </c>
      <c r="D18" s="171" t="s">
        <v>8</v>
      </c>
      <c r="E18" s="155">
        <v>30</v>
      </c>
      <c r="F18" s="156"/>
      <c r="G18" s="157"/>
      <c r="H18" s="157"/>
      <c r="I18" s="172"/>
      <c r="J18" s="173">
        <f t="shared" si="0"/>
        <v>0</v>
      </c>
    </row>
    <row r="19" spans="1:10" x14ac:dyDescent="0.3">
      <c r="A19" s="170">
        <v>3</v>
      </c>
      <c r="B19" s="153" t="s">
        <v>20</v>
      </c>
      <c r="C19" s="153" t="s">
        <v>142</v>
      </c>
      <c r="D19" s="171" t="s">
        <v>8</v>
      </c>
      <c r="E19" s="155">
        <v>35</v>
      </c>
      <c r="F19" s="156"/>
      <c r="G19" s="157"/>
      <c r="H19" s="157"/>
      <c r="I19" s="172"/>
      <c r="J19" s="173">
        <f t="shared" si="0"/>
        <v>0</v>
      </c>
    </row>
    <row r="20" spans="1:10" ht="26.4" x14ac:dyDescent="0.3">
      <c r="A20" s="170">
        <v>4</v>
      </c>
      <c r="B20" s="153" t="s">
        <v>252</v>
      </c>
      <c r="C20" s="153"/>
      <c r="D20" s="171"/>
      <c r="E20" s="155">
        <v>15</v>
      </c>
      <c r="F20" s="156"/>
      <c r="G20" s="157"/>
      <c r="H20" s="157"/>
      <c r="I20" s="172"/>
      <c r="J20" s="173">
        <f t="shared" si="0"/>
        <v>0</v>
      </c>
    </row>
    <row r="21" spans="1:10" ht="26.4" x14ac:dyDescent="0.3">
      <c r="A21" s="154">
        <v>5</v>
      </c>
      <c r="B21" s="153" t="s">
        <v>143</v>
      </c>
      <c r="C21" s="153" t="s">
        <v>50</v>
      </c>
      <c r="D21" s="171" t="s">
        <v>8</v>
      </c>
      <c r="E21" s="155">
        <v>15</v>
      </c>
      <c r="F21" s="156"/>
      <c r="G21" s="157"/>
      <c r="H21" s="157"/>
      <c r="I21" s="172"/>
      <c r="J21" s="173">
        <f t="shared" si="0"/>
        <v>0</v>
      </c>
    </row>
    <row r="22" spans="1:10" ht="26.4" x14ac:dyDescent="0.3">
      <c r="A22" s="82">
        <v>6</v>
      </c>
      <c r="B22" s="4" t="s">
        <v>65</v>
      </c>
      <c r="C22" s="4" t="s">
        <v>144</v>
      </c>
      <c r="D22" s="88" t="s">
        <v>8</v>
      </c>
      <c r="E22" s="53">
        <v>15</v>
      </c>
      <c r="F22" s="27"/>
      <c r="G22" s="54"/>
      <c r="H22" s="54"/>
      <c r="I22" s="110"/>
      <c r="J22" s="127">
        <f t="shared" si="0"/>
        <v>0</v>
      </c>
    </row>
    <row r="23" spans="1:10" x14ac:dyDescent="0.3">
      <c r="A23" s="82">
        <v>7</v>
      </c>
      <c r="B23" s="4" t="s">
        <v>21</v>
      </c>
      <c r="C23" s="4" t="s">
        <v>144</v>
      </c>
      <c r="D23" s="88" t="s">
        <v>8</v>
      </c>
      <c r="E23" s="53">
        <v>15</v>
      </c>
      <c r="F23" s="27"/>
      <c r="G23" s="54"/>
      <c r="H23" s="54"/>
      <c r="I23" s="110"/>
      <c r="J23" s="127">
        <f t="shared" si="0"/>
        <v>0</v>
      </c>
    </row>
    <row r="24" spans="1:10" x14ac:dyDescent="0.3">
      <c r="A24" s="154">
        <v>8</v>
      </c>
      <c r="B24" s="153" t="s">
        <v>22</v>
      </c>
      <c r="C24" s="153" t="s">
        <v>145</v>
      </c>
      <c r="D24" s="171" t="s">
        <v>8</v>
      </c>
      <c r="E24" s="155">
        <v>2</v>
      </c>
      <c r="F24" s="156"/>
      <c r="G24" s="157"/>
      <c r="H24" s="157"/>
      <c r="I24" s="172"/>
      <c r="J24" s="173">
        <f t="shared" si="0"/>
        <v>0</v>
      </c>
    </row>
    <row r="25" spans="1:10" x14ac:dyDescent="0.3">
      <c r="A25" s="82">
        <v>9</v>
      </c>
      <c r="B25" s="4" t="s">
        <v>146</v>
      </c>
      <c r="C25" s="4" t="s">
        <v>144</v>
      </c>
      <c r="D25" s="88" t="s">
        <v>8</v>
      </c>
      <c r="E25" s="53">
        <v>20</v>
      </c>
      <c r="F25" s="27"/>
      <c r="G25" s="54"/>
      <c r="H25" s="54"/>
      <c r="I25" s="110"/>
      <c r="J25" s="127">
        <f t="shared" si="0"/>
        <v>0</v>
      </c>
    </row>
    <row r="26" spans="1:10" x14ac:dyDescent="0.3">
      <c r="A26" s="82">
        <v>10</v>
      </c>
      <c r="B26" s="4" t="s">
        <v>253</v>
      </c>
      <c r="C26" s="4" t="s">
        <v>144</v>
      </c>
      <c r="D26" s="88" t="s">
        <v>8</v>
      </c>
      <c r="E26" s="53">
        <v>60</v>
      </c>
      <c r="F26" s="27"/>
      <c r="G26" s="54"/>
      <c r="H26" s="54"/>
      <c r="I26" s="110"/>
      <c r="J26" s="127">
        <f t="shared" si="0"/>
        <v>0</v>
      </c>
    </row>
    <row r="27" spans="1:10" ht="26.4" x14ac:dyDescent="0.3">
      <c r="A27" s="170">
        <v>11</v>
      </c>
      <c r="B27" s="153" t="s">
        <v>48</v>
      </c>
      <c r="C27" s="153" t="s">
        <v>147</v>
      </c>
      <c r="D27" s="171" t="s">
        <v>8</v>
      </c>
      <c r="E27" s="155">
        <v>6</v>
      </c>
      <c r="F27" s="156"/>
      <c r="G27" s="157"/>
      <c r="H27" s="157"/>
      <c r="I27" s="172"/>
      <c r="J27" s="173">
        <f t="shared" si="0"/>
        <v>0</v>
      </c>
    </row>
    <row r="28" spans="1:10" ht="26.4" x14ac:dyDescent="0.3">
      <c r="A28" s="154">
        <v>12</v>
      </c>
      <c r="B28" s="153" t="s">
        <v>354</v>
      </c>
      <c r="C28" s="153" t="s">
        <v>355</v>
      </c>
      <c r="D28" s="171" t="s">
        <v>8</v>
      </c>
      <c r="E28" s="155">
        <v>40</v>
      </c>
      <c r="F28" s="156"/>
      <c r="G28" s="157"/>
      <c r="H28" s="157"/>
      <c r="I28" s="172"/>
      <c r="J28" s="173">
        <f t="shared" si="0"/>
        <v>0</v>
      </c>
    </row>
    <row r="29" spans="1:10" ht="26.4" x14ac:dyDescent="0.3">
      <c r="A29" s="154">
        <v>13</v>
      </c>
      <c r="B29" s="153" t="s">
        <v>353</v>
      </c>
      <c r="C29" s="153" t="s">
        <v>148</v>
      </c>
      <c r="D29" s="171" t="s">
        <v>8</v>
      </c>
      <c r="E29" s="155">
        <v>20</v>
      </c>
      <c r="F29" s="156"/>
      <c r="G29" s="157"/>
      <c r="H29" s="157"/>
      <c r="I29" s="172"/>
      <c r="J29" s="206">
        <f t="shared" si="0"/>
        <v>0</v>
      </c>
    </row>
    <row r="30" spans="1:10" x14ac:dyDescent="0.3">
      <c r="A30" s="170">
        <v>14</v>
      </c>
      <c r="B30" s="153" t="s">
        <v>49</v>
      </c>
      <c r="C30" s="153" t="s">
        <v>149</v>
      </c>
      <c r="D30" s="171" t="s">
        <v>8</v>
      </c>
      <c r="E30" s="155">
        <v>40</v>
      </c>
      <c r="F30" s="156"/>
      <c r="G30" s="157"/>
      <c r="H30" s="157"/>
      <c r="I30" s="172"/>
      <c r="J30" s="173">
        <f t="shared" si="0"/>
        <v>0</v>
      </c>
    </row>
    <row r="31" spans="1:10" x14ac:dyDescent="0.3">
      <c r="A31" s="82">
        <v>15</v>
      </c>
      <c r="B31" s="4" t="s">
        <v>51</v>
      </c>
      <c r="C31" s="4" t="s">
        <v>145</v>
      </c>
      <c r="D31" s="88" t="s">
        <v>8</v>
      </c>
      <c r="E31" s="53">
        <v>5</v>
      </c>
      <c r="F31" s="27"/>
      <c r="G31" s="54"/>
      <c r="H31" s="54"/>
      <c r="I31" s="110"/>
      <c r="J31" s="127">
        <f t="shared" si="0"/>
        <v>0</v>
      </c>
    </row>
    <row r="32" spans="1:10" x14ac:dyDescent="0.3">
      <c r="A32" s="154">
        <v>16</v>
      </c>
      <c r="B32" s="153" t="s">
        <v>40</v>
      </c>
      <c r="C32" s="153" t="s">
        <v>144</v>
      </c>
      <c r="D32" s="171" t="s">
        <v>8</v>
      </c>
      <c r="E32" s="155">
        <v>5</v>
      </c>
      <c r="F32" s="156"/>
      <c r="G32" s="157"/>
      <c r="H32" s="157"/>
      <c r="I32" s="172"/>
      <c r="J32" s="173">
        <f t="shared" si="0"/>
        <v>0</v>
      </c>
    </row>
    <row r="33" spans="1:10" x14ac:dyDescent="0.3">
      <c r="A33" s="82">
        <v>17</v>
      </c>
      <c r="B33" s="4" t="s">
        <v>64</v>
      </c>
      <c r="C33" s="4" t="s">
        <v>150</v>
      </c>
      <c r="D33" s="88" t="s">
        <v>8</v>
      </c>
      <c r="E33" s="53">
        <v>30</v>
      </c>
      <c r="F33" s="27"/>
      <c r="G33" s="54"/>
      <c r="H33" s="54"/>
      <c r="I33" s="110"/>
      <c r="J33" s="127">
        <f t="shared" si="0"/>
        <v>0</v>
      </c>
    </row>
    <row r="34" spans="1:10" x14ac:dyDescent="0.3">
      <c r="A34" s="170">
        <v>18</v>
      </c>
      <c r="B34" s="153" t="s">
        <v>151</v>
      </c>
      <c r="C34" s="153" t="s">
        <v>144</v>
      </c>
      <c r="D34" s="171" t="s">
        <v>8</v>
      </c>
      <c r="E34" s="155">
        <v>2</v>
      </c>
      <c r="F34" s="156"/>
      <c r="G34" s="157"/>
      <c r="H34" s="157"/>
      <c r="I34" s="172"/>
      <c r="J34" s="173">
        <f t="shared" si="0"/>
        <v>0</v>
      </c>
    </row>
    <row r="35" spans="1:10" x14ac:dyDescent="0.3">
      <c r="A35" s="5">
        <v>19</v>
      </c>
      <c r="B35" s="4" t="s">
        <v>23</v>
      </c>
      <c r="C35" s="4" t="s">
        <v>152</v>
      </c>
      <c r="D35" s="88" t="s">
        <v>8</v>
      </c>
      <c r="E35" s="53">
        <v>140</v>
      </c>
      <c r="F35" s="27"/>
      <c r="G35" s="54"/>
      <c r="H35" s="54"/>
      <c r="I35" s="110"/>
      <c r="J35" s="127">
        <f t="shared" si="0"/>
        <v>0</v>
      </c>
    </row>
    <row r="36" spans="1:10" ht="39.6" x14ac:dyDescent="0.3">
      <c r="A36" s="82">
        <v>20</v>
      </c>
      <c r="B36" s="4" t="s">
        <v>153</v>
      </c>
      <c r="C36" s="4" t="s">
        <v>154</v>
      </c>
      <c r="D36" s="88" t="s">
        <v>38</v>
      </c>
      <c r="E36" s="53">
        <v>35</v>
      </c>
      <c r="F36" s="27"/>
      <c r="G36" s="54"/>
      <c r="H36" s="54"/>
      <c r="I36" s="110"/>
      <c r="J36" s="127">
        <f t="shared" si="0"/>
        <v>0</v>
      </c>
    </row>
    <row r="37" spans="1:10" ht="52.8" x14ac:dyDescent="0.3">
      <c r="A37" s="82">
        <v>21</v>
      </c>
      <c r="B37" s="4" t="s">
        <v>326</v>
      </c>
      <c r="C37" s="4" t="s">
        <v>327</v>
      </c>
      <c r="D37" s="88" t="s">
        <v>8</v>
      </c>
      <c r="E37" s="53">
        <v>2</v>
      </c>
      <c r="F37" s="27"/>
      <c r="G37" s="54"/>
      <c r="H37" s="54"/>
      <c r="I37" s="110"/>
      <c r="J37" s="127">
        <f t="shared" si="0"/>
        <v>0</v>
      </c>
    </row>
    <row r="38" spans="1:10" ht="26.4" x14ac:dyDescent="0.3">
      <c r="A38" s="82">
        <v>22</v>
      </c>
      <c r="B38" s="4" t="s">
        <v>24</v>
      </c>
      <c r="C38" s="4" t="s">
        <v>139</v>
      </c>
      <c r="D38" s="88" t="s">
        <v>8</v>
      </c>
      <c r="E38" s="53">
        <v>2</v>
      </c>
      <c r="F38" s="27"/>
      <c r="G38" s="54"/>
      <c r="H38" s="54"/>
      <c r="I38" s="110"/>
      <c r="J38" s="127">
        <f t="shared" si="0"/>
        <v>0</v>
      </c>
    </row>
    <row r="39" spans="1:10" ht="26.4" x14ac:dyDescent="0.3">
      <c r="A39" s="5">
        <v>23</v>
      </c>
      <c r="B39" s="4" t="s">
        <v>254</v>
      </c>
      <c r="C39" s="81" t="s">
        <v>255</v>
      </c>
      <c r="D39" s="88" t="s">
        <v>8</v>
      </c>
      <c r="E39" s="53">
        <v>2</v>
      </c>
      <c r="F39" s="27"/>
      <c r="G39" s="54"/>
      <c r="H39" s="54"/>
      <c r="I39" s="110"/>
      <c r="J39" s="127">
        <f t="shared" si="0"/>
        <v>0</v>
      </c>
    </row>
    <row r="40" spans="1:10" ht="66.599999999999994" x14ac:dyDescent="0.3">
      <c r="A40" s="5">
        <v>24</v>
      </c>
      <c r="B40" s="4" t="s">
        <v>256</v>
      </c>
      <c r="C40" s="80" t="s">
        <v>257</v>
      </c>
      <c r="D40" s="88" t="s">
        <v>8</v>
      </c>
      <c r="E40" s="53">
        <v>3</v>
      </c>
      <c r="F40" s="27"/>
      <c r="G40" s="54"/>
      <c r="H40" s="54"/>
      <c r="I40" s="110"/>
      <c r="J40" s="127">
        <f t="shared" si="0"/>
        <v>0</v>
      </c>
    </row>
    <row r="41" spans="1:10" x14ac:dyDescent="0.3">
      <c r="A41" s="5">
        <v>25</v>
      </c>
      <c r="B41" s="4" t="s">
        <v>317</v>
      </c>
      <c r="C41" s="81" t="s">
        <v>258</v>
      </c>
      <c r="D41" s="88" t="s">
        <v>38</v>
      </c>
      <c r="E41" s="53">
        <v>20</v>
      </c>
      <c r="F41" s="27"/>
      <c r="G41" s="54"/>
      <c r="H41" s="54"/>
      <c r="I41" s="110"/>
      <c r="J41" s="127">
        <f t="shared" si="0"/>
        <v>0</v>
      </c>
    </row>
    <row r="42" spans="1:10" ht="40.799999999999997" thickBot="1" x14ac:dyDescent="0.35">
      <c r="A42" s="77">
        <v>26</v>
      </c>
      <c r="B42" s="92" t="s">
        <v>259</v>
      </c>
      <c r="C42" s="92" t="s">
        <v>260</v>
      </c>
      <c r="D42" s="91" t="s">
        <v>8</v>
      </c>
      <c r="E42" s="107">
        <v>2</v>
      </c>
      <c r="F42" s="85"/>
      <c r="G42" s="79"/>
      <c r="H42" s="79"/>
      <c r="I42" s="113"/>
      <c r="J42" s="127">
        <f t="shared" si="0"/>
        <v>0</v>
      </c>
    </row>
    <row r="43" spans="1:10" ht="40.200000000000003" thickBot="1" x14ac:dyDescent="0.35">
      <c r="A43" s="42"/>
      <c r="B43" s="84" t="s">
        <v>25</v>
      </c>
      <c r="C43" s="43"/>
      <c r="D43" s="93"/>
      <c r="E43" s="44"/>
      <c r="F43" s="94"/>
      <c r="G43" s="45"/>
      <c r="H43" s="45"/>
      <c r="I43" s="124"/>
      <c r="J43" s="127">
        <f t="shared" si="0"/>
        <v>0</v>
      </c>
    </row>
    <row r="44" spans="1:10" x14ac:dyDescent="0.3">
      <c r="A44" s="39">
        <v>1</v>
      </c>
      <c r="B44" s="25" t="s">
        <v>137</v>
      </c>
      <c r="C44" s="25" t="s">
        <v>250</v>
      </c>
      <c r="D44" s="90" t="s">
        <v>119</v>
      </c>
      <c r="E44" s="105">
        <v>20</v>
      </c>
      <c r="F44" s="30"/>
      <c r="G44" s="73"/>
      <c r="H44" s="73"/>
      <c r="I44" s="114"/>
      <c r="J44" s="127">
        <f t="shared" si="0"/>
        <v>0</v>
      </c>
    </row>
    <row r="45" spans="1:10" x14ac:dyDescent="0.3">
      <c r="A45" s="28">
        <v>2</v>
      </c>
      <c r="B45" s="4" t="s">
        <v>52</v>
      </c>
      <c r="C45" s="4" t="s">
        <v>251</v>
      </c>
      <c r="D45" s="88" t="s">
        <v>119</v>
      </c>
      <c r="E45" s="53">
        <v>10</v>
      </c>
      <c r="F45" s="27"/>
      <c r="G45" s="54"/>
      <c r="H45" s="54"/>
      <c r="I45" s="110"/>
      <c r="J45" s="127">
        <f t="shared" si="0"/>
        <v>0</v>
      </c>
    </row>
    <row r="46" spans="1:10" ht="40.200000000000003" thickBot="1" x14ac:dyDescent="0.35">
      <c r="A46" s="40">
        <v>3</v>
      </c>
      <c r="B46" s="26" t="s">
        <v>261</v>
      </c>
      <c r="C46" s="26" t="s">
        <v>138</v>
      </c>
      <c r="D46" s="91" t="s">
        <v>119</v>
      </c>
      <c r="E46" s="107">
        <v>30</v>
      </c>
      <c r="F46" s="85"/>
      <c r="G46" s="79"/>
      <c r="H46" s="79"/>
      <c r="I46" s="113"/>
      <c r="J46" s="127">
        <f t="shared" si="0"/>
        <v>0</v>
      </c>
    </row>
    <row r="47" spans="1:10" ht="27" thickBot="1" x14ac:dyDescent="0.35">
      <c r="A47" s="42"/>
      <c r="B47" s="84" t="s">
        <v>53</v>
      </c>
      <c r="C47" s="43"/>
      <c r="D47" s="93"/>
      <c r="E47" s="44"/>
      <c r="F47" s="94"/>
      <c r="G47" s="45"/>
      <c r="H47" s="45"/>
      <c r="I47" s="124"/>
      <c r="J47" s="127">
        <f t="shared" si="0"/>
        <v>0</v>
      </c>
    </row>
    <row r="48" spans="1:10" x14ac:dyDescent="0.3">
      <c r="A48" s="70">
        <v>1</v>
      </c>
      <c r="B48" s="25" t="s">
        <v>54</v>
      </c>
      <c r="C48" s="25" t="s">
        <v>118</v>
      </c>
      <c r="D48" s="90" t="s">
        <v>119</v>
      </c>
      <c r="E48" s="36">
        <v>20</v>
      </c>
      <c r="F48" s="30"/>
      <c r="G48" s="73"/>
      <c r="H48" s="73"/>
      <c r="I48" s="114"/>
      <c r="J48" s="127">
        <f t="shared" si="0"/>
        <v>0</v>
      </c>
    </row>
    <row r="49" spans="1:10" x14ac:dyDescent="0.3">
      <c r="A49" s="5">
        <v>2</v>
      </c>
      <c r="B49" s="4" t="s">
        <v>55</v>
      </c>
      <c r="C49" s="4" t="s">
        <v>120</v>
      </c>
      <c r="D49" s="88" t="s">
        <v>121</v>
      </c>
      <c r="E49" s="53">
        <v>1</v>
      </c>
      <c r="F49" s="27"/>
      <c r="G49" s="54"/>
      <c r="H49" s="54"/>
      <c r="I49" s="110"/>
      <c r="J49" s="127">
        <f t="shared" si="0"/>
        <v>0</v>
      </c>
    </row>
    <row r="50" spans="1:10" x14ac:dyDescent="0.3">
      <c r="A50" s="5">
        <v>3</v>
      </c>
      <c r="B50" s="4" t="s">
        <v>63</v>
      </c>
      <c r="C50" s="4" t="s">
        <v>120</v>
      </c>
      <c r="D50" s="88" t="s">
        <v>121</v>
      </c>
      <c r="E50" s="53">
        <v>1</v>
      </c>
      <c r="F50" s="27"/>
      <c r="G50" s="54"/>
      <c r="H50" s="54"/>
      <c r="I50" s="110"/>
      <c r="J50" s="127">
        <f t="shared" si="0"/>
        <v>0</v>
      </c>
    </row>
    <row r="51" spans="1:10" x14ac:dyDescent="0.3">
      <c r="A51" s="5">
        <v>4</v>
      </c>
      <c r="B51" s="4" t="s">
        <v>56</v>
      </c>
      <c r="C51" s="4" t="s">
        <v>122</v>
      </c>
      <c r="D51" s="88" t="s">
        <v>119</v>
      </c>
      <c r="E51" s="53">
        <v>10</v>
      </c>
      <c r="F51" s="27"/>
      <c r="G51" s="54"/>
      <c r="H51" s="54"/>
      <c r="I51" s="110"/>
      <c r="J51" s="127">
        <f t="shared" si="0"/>
        <v>0</v>
      </c>
    </row>
    <row r="52" spans="1:10" ht="40.200000000000003" x14ac:dyDescent="0.3">
      <c r="A52" s="5">
        <v>5</v>
      </c>
      <c r="B52" s="4" t="s">
        <v>123</v>
      </c>
      <c r="C52" s="80" t="s">
        <v>305</v>
      </c>
      <c r="D52" s="88" t="s">
        <v>124</v>
      </c>
      <c r="E52" s="53">
        <v>10</v>
      </c>
      <c r="F52" s="27"/>
      <c r="G52" s="54"/>
      <c r="H52" s="54"/>
      <c r="I52" s="110"/>
      <c r="J52" s="127">
        <f t="shared" si="0"/>
        <v>0</v>
      </c>
    </row>
    <row r="53" spans="1:10" x14ac:dyDescent="0.3">
      <c r="A53" s="5">
        <v>6</v>
      </c>
      <c r="B53" s="4" t="s">
        <v>26</v>
      </c>
      <c r="C53" s="4" t="s">
        <v>57</v>
      </c>
      <c r="D53" s="88" t="s">
        <v>124</v>
      </c>
      <c r="E53" s="53">
        <v>25</v>
      </c>
      <c r="F53" s="27"/>
      <c r="G53" s="54"/>
      <c r="H53" s="54"/>
      <c r="I53" s="110"/>
      <c r="J53" s="127">
        <f t="shared" si="0"/>
        <v>0</v>
      </c>
    </row>
    <row r="54" spans="1:10" x14ac:dyDescent="0.3">
      <c r="A54" s="5">
        <v>7</v>
      </c>
      <c r="B54" s="4" t="s">
        <v>58</v>
      </c>
      <c r="C54" s="4" t="s">
        <v>125</v>
      </c>
      <c r="D54" s="88" t="s">
        <v>119</v>
      </c>
      <c r="E54" s="53">
        <v>5</v>
      </c>
      <c r="F54" s="27"/>
      <c r="G54" s="54"/>
      <c r="H54" s="54"/>
      <c r="I54" s="110"/>
      <c r="J54" s="127">
        <f t="shared" si="0"/>
        <v>0</v>
      </c>
    </row>
    <row r="55" spans="1:10" x14ac:dyDescent="0.3">
      <c r="A55" s="5">
        <v>8</v>
      </c>
      <c r="B55" s="4" t="s">
        <v>59</v>
      </c>
      <c r="C55" s="4" t="s">
        <v>126</v>
      </c>
      <c r="D55" s="88" t="s">
        <v>119</v>
      </c>
      <c r="E55" s="53">
        <v>5</v>
      </c>
      <c r="F55" s="27"/>
      <c r="G55" s="54"/>
      <c r="H55" s="54"/>
      <c r="I55" s="110"/>
      <c r="J55" s="127">
        <f t="shared" si="0"/>
        <v>0</v>
      </c>
    </row>
    <row r="56" spans="1:10" x14ac:dyDescent="0.3">
      <c r="A56" s="154">
        <v>9</v>
      </c>
      <c r="B56" s="153" t="s">
        <v>27</v>
      </c>
      <c r="C56" s="153" t="s">
        <v>127</v>
      </c>
      <c r="D56" s="171" t="s">
        <v>121</v>
      </c>
      <c r="E56" s="155">
        <v>10</v>
      </c>
      <c r="F56" s="156"/>
      <c r="G56" s="157"/>
      <c r="H56" s="157"/>
      <c r="I56" s="172"/>
      <c r="J56" s="173">
        <f t="shared" si="0"/>
        <v>0</v>
      </c>
    </row>
    <row r="57" spans="1:10" x14ac:dyDescent="0.3">
      <c r="A57" s="5">
        <v>10</v>
      </c>
      <c r="B57" s="4" t="s">
        <v>128</v>
      </c>
      <c r="C57" s="4" t="s">
        <v>120</v>
      </c>
      <c r="D57" s="88" t="s">
        <v>8</v>
      </c>
      <c r="E57" s="53">
        <v>2</v>
      </c>
      <c r="F57" s="27"/>
      <c r="G57" s="54"/>
      <c r="H57" s="54"/>
      <c r="I57" s="110"/>
      <c r="J57" s="127">
        <f t="shared" si="0"/>
        <v>0</v>
      </c>
    </row>
    <row r="58" spans="1:10" ht="26.4" x14ac:dyDescent="0.3">
      <c r="A58" s="5">
        <v>11</v>
      </c>
      <c r="B58" s="4" t="s">
        <v>129</v>
      </c>
      <c r="C58" s="4" t="s">
        <v>130</v>
      </c>
      <c r="D58" s="88" t="s">
        <v>8</v>
      </c>
      <c r="E58" s="53">
        <v>2</v>
      </c>
      <c r="F58" s="27"/>
      <c r="G58" s="54"/>
      <c r="H58" s="54"/>
      <c r="I58" s="110"/>
      <c r="J58" s="127">
        <f t="shared" si="0"/>
        <v>0</v>
      </c>
    </row>
    <row r="59" spans="1:10" x14ac:dyDescent="0.3">
      <c r="A59" s="5">
        <v>12</v>
      </c>
      <c r="B59" s="4" t="s">
        <v>132</v>
      </c>
      <c r="C59" s="4" t="s">
        <v>131</v>
      </c>
      <c r="D59" s="88" t="s">
        <v>119</v>
      </c>
      <c r="E59" s="53">
        <v>2</v>
      </c>
      <c r="F59" s="27"/>
      <c r="G59" s="54"/>
      <c r="H59" s="54"/>
      <c r="I59" s="110"/>
      <c r="J59" s="127">
        <f t="shared" si="0"/>
        <v>0</v>
      </c>
    </row>
    <row r="60" spans="1:10" x14ac:dyDescent="0.3">
      <c r="A60" s="154">
        <v>13</v>
      </c>
      <c r="B60" s="153" t="s">
        <v>66</v>
      </c>
      <c r="C60" s="153" t="s">
        <v>133</v>
      </c>
      <c r="D60" s="171" t="s">
        <v>8</v>
      </c>
      <c r="E60" s="155">
        <v>1</v>
      </c>
      <c r="F60" s="156"/>
      <c r="G60" s="157"/>
      <c r="H60" s="157"/>
      <c r="I60" s="172"/>
      <c r="J60" s="173">
        <f t="shared" si="0"/>
        <v>0</v>
      </c>
    </row>
    <row r="61" spans="1:10" ht="26.4" x14ac:dyDescent="0.3">
      <c r="A61" s="5">
        <v>14</v>
      </c>
      <c r="B61" s="4" t="s">
        <v>134</v>
      </c>
      <c r="C61" s="4" t="s">
        <v>135</v>
      </c>
      <c r="D61" s="88" t="s">
        <v>8</v>
      </c>
      <c r="E61" s="53">
        <v>5</v>
      </c>
      <c r="F61" s="27"/>
      <c r="G61" s="54"/>
      <c r="H61" s="54"/>
      <c r="I61" s="110"/>
      <c r="J61" s="127">
        <f t="shared" si="0"/>
        <v>0</v>
      </c>
    </row>
    <row r="62" spans="1:10" x14ac:dyDescent="0.3">
      <c r="A62" s="5">
        <v>15</v>
      </c>
      <c r="B62" s="4" t="s">
        <v>136</v>
      </c>
      <c r="C62" s="4" t="s">
        <v>131</v>
      </c>
      <c r="D62" s="88" t="s">
        <v>8</v>
      </c>
      <c r="E62" s="53">
        <v>1</v>
      </c>
      <c r="F62" s="27"/>
      <c r="G62" s="54"/>
      <c r="H62" s="54"/>
      <c r="I62" s="110"/>
      <c r="J62" s="127">
        <f t="shared" si="0"/>
        <v>0</v>
      </c>
    </row>
    <row r="63" spans="1:10" x14ac:dyDescent="0.3">
      <c r="A63" s="5">
        <v>16</v>
      </c>
      <c r="B63" s="81" t="s">
        <v>262</v>
      </c>
      <c r="C63" s="83" t="s">
        <v>306</v>
      </c>
      <c r="D63" s="88" t="s">
        <v>8</v>
      </c>
      <c r="E63" s="53">
        <v>1</v>
      </c>
      <c r="F63" s="27"/>
      <c r="G63" s="54"/>
      <c r="H63" s="54"/>
      <c r="I63" s="110"/>
      <c r="J63" s="127">
        <f t="shared" si="0"/>
        <v>0</v>
      </c>
    </row>
    <row r="64" spans="1:10" x14ac:dyDescent="0.3">
      <c r="A64" s="5">
        <v>17</v>
      </c>
      <c r="B64" s="4" t="s">
        <v>263</v>
      </c>
      <c r="C64" s="83" t="s">
        <v>307</v>
      </c>
      <c r="D64" s="88" t="s">
        <v>8</v>
      </c>
      <c r="E64" s="53">
        <v>1</v>
      </c>
      <c r="F64" s="27"/>
      <c r="G64" s="54"/>
      <c r="H64" s="54"/>
      <c r="I64" s="110"/>
      <c r="J64" s="127">
        <f t="shared" si="0"/>
        <v>0</v>
      </c>
    </row>
    <row r="65" spans="1:10" ht="15" thickBot="1" x14ac:dyDescent="0.35">
      <c r="A65" s="77">
        <v>18</v>
      </c>
      <c r="B65" s="26" t="s">
        <v>264</v>
      </c>
      <c r="C65" s="95" t="s">
        <v>265</v>
      </c>
      <c r="D65" s="91" t="s">
        <v>8</v>
      </c>
      <c r="E65" s="107">
        <v>1</v>
      </c>
      <c r="F65" s="85"/>
      <c r="G65" s="79"/>
      <c r="H65" s="79"/>
      <c r="I65" s="113"/>
      <c r="J65" s="127">
        <f t="shared" si="0"/>
        <v>0</v>
      </c>
    </row>
    <row r="66" spans="1:10" ht="53.4" thickBot="1" x14ac:dyDescent="0.35">
      <c r="A66" s="96"/>
      <c r="B66" s="84" t="s">
        <v>187</v>
      </c>
      <c r="C66" s="43"/>
      <c r="D66" s="93"/>
      <c r="E66" s="44"/>
      <c r="F66" s="94"/>
      <c r="G66" s="45"/>
      <c r="H66" s="45"/>
      <c r="I66" s="124"/>
      <c r="J66" s="126"/>
    </row>
    <row r="67" spans="1:10" ht="26.4" x14ac:dyDescent="0.3">
      <c r="A67" s="70">
        <v>1</v>
      </c>
      <c r="B67" s="25" t="s">
        <v>28</v>
      </c>
      <c r="C67" s="25" t="s">
        <v>105</v>
      </c>
      <c r="D67" s="90" t="s">
        <v>8</v>
      </c>
      <c r="E67" s="105">
        <v>1</v>
      </c>
      <c r="F67" s="30"/>
      <c r="G67" s="73"/>
      <c r="H67" s="73"/>
      <c r="I67" s="114"/>
      <c r="J67" s="100">
        <f t="shared" ref="J67:J83" si="1">E67*I67</f>
        <v>0</v>
      </c>
    </row>
    <row r="68" spans="1:10" ht="26.4" x14ac:dyDescent="0.3">
      <c r="A68" s="82">
        <v>2</v>
      </c>
      <c r="B68" s="4" t="s">
        <v>29</v>
      </c>
      <c r="C68" s="4" t="s">
        <v>105</v>
      </c>
      <c r="D68" s="88" t="s">
        <v>8</v>
      </c>
      <c r="E68" s="53">
        <v>1</v>
      </c>
      <c r="F68" s="27"/>
      <c r="G68" s="54"/>
      <c r="H68" s="54"/>
      <c r="I68" s="110"/>
      <c r="J68" s="127">
        <f t="shared" si="1"/>
        <v>0</v>
      </c>
    </row>
    <row r="69" spans="1:10" ht="26.4" x14ac:dyDescent="0.3">
      <c r="A69" s="5">
        <v>3</v>
      </c>
      <c r="B69" s="4" t="s">
        <v>30</v>
      </c>
      <c r="C69" s="4" t="s">
        <v>105</v>
      </c>
      <c r="D69" s="88" t="s">
        <v>8</v>
      </c>
      <c r="E69" s="53">
        <v>1</v>
      </c>
      <c r="F69" s="27"/>
      <c r="G69" s="54"/>
      <c r="H69" s="54"/>
      <c r="I69" s="110"/>
      <c r="J69" s="127">
        <f t="shared" si="1"/>
        <v>0</v>
      </c>
    </row>
    <row r="70" spans="1:10" ht="26.4" x14ac:dyDescent="0.3">
      <c r="A70" s="170">
        <v>4</v>
      </c>
      <c r="B70" s="153" t="s">
        <v>31</v>
      </c>
      <c r="C70" s="153" t="s">
        <v>106</v>
      </c>
      <c r="D70" s="171" t="s">
        <v>8</v>
      </c>
      <c r="E70" s="155">
        <v>100</v>
      </c>
      <c r="F70" s="156"/>
      <c r="G70" s="157"/>
      <c r="H70" s="157"/>
      <c r="I70" s="172"/>
      <c r="J70" s="173">
        <f t="shared" si="1"/>
        <v>0</v>
      </c>
    </row>
    <row r="71" spans="1:10" ht="26.4" x14ac:dyDescent="0.3">
      <c r="A71" s="154">
        <v>5</v>
      </c>
      <c r="B71" s="153" t="s">
        <v>60</v>
      </c>
      <c r="C71" s="153" t="s">
        <v>107</v>
      </c>
      <c r="D71" s="171" t="s">
        <v>8</v>
      </c>
      <c r="E71" s="155">
        <v>100</v>
      </c>
      <c r="F71" s="156"/>
      <c r="G71" s="157"/>
      <c r="H71" s="157"/>
      <c r="I71" s="172"/>
      <c r="J71" s="173">
        <f t="shared" si="1"/>
        <v>0</v>
      </c>
    </row>
    <row r="72" spans="1:10" x14ac:dyDescent="0.3">
      <c r="A72" s="82">
        <v>6</v>
      </c>
      <c r="B72" s="4" t="s">
        <v>61</v>
      </c>
      <c r="C72" s="4" t="s">
        <v>266</v>
      </c>
      <c r="D72" s="88" t="s">
        <v>8</v>
      </c>
      <c r="E72" s="53">
        <v>10</v>
      </c>
      <c r="F72" s="27"/>
      <c r="G72" s="54"/>
      <c r="H72" s="54"/>
      <c r="I72" s="110"/>
      <c r="J72" s="127">
        <f t="shared" si="1"/>
        <v>0</v>
      </c>
    </row>
    <row r="73" spans="1:10" x14ac:dyDescent="0.3">
      <c r="A73" s="5">
        <v>7</v>
      </c>
      <c r="B73" s="4" t="s">
        <v>62</v>
      </c>
      <c r="C73" s="4" t="s">
        <v>308</v>
      </c>
      <c r="D73" s="88" t="s">
        <v>8</v>
      </c>
      <c r="E73" s="53">
        <v>35</v>
      </c>
      <c r="F73" s="27"/>
      <c r="G73" s="54"/>
      <c r="H73" s="54"/>
      <c r="I73" s="110"/>
      <c r="J73" s="127">
        <f t="shared" si="1"/>
        <v>0</v>
      </c>
    </row>
    <row r="74" spans="1:10" ht="26.4" x14ac:dyDescent="0.3">
      <c r="A74" s="5">
        <v>8</v>
      </c>
      <c r="B74" s="4" t="s">
        <v>322</v>
      </c>
      <c r="C74" s="4" t="s">
        <v>323</v>
      </c>
      <c r="D74" s="88" t="s">
        <v>8</v>
      </c>
      <c r="E74" s="53">
        <v>5</v>
      </c>
      <c r="F74" s="27"/>
      <c r="G74" s="54"/>
      <c r="H74" s="54"/>
      <c r="I74" s="110"/>
      <c r="J74" s="127">
        <f t="shared" si="1"/>
        <v>0</v>
      </c>
    </row>
    <row r="75" spans="1:10" ht="26.4" x14ac:dyDescent="0.3">
      <c r="A75" s="5">
        <v>9</v>
      </c>
      <c r="B75" s="4" t="s">
        <v>337</v>
      </c>
      <c r="C75" s="4" t="s">
        <v>338</v>
      </c>
      <c r="D75" s="88" t="s">
        <v>8</v>
      </c>
      <c r="E75" s="53">
        <v>10</v>
      </c>
      <c r="F75" s="27"/>
      <c r="G75" s="54"/>
      <c r="H75" s="54"/>
      <c r="I75" s="110"/>
      <c r="J75" s="136">
        <f t="shared" si="1"/>
        <v>0</v>
      </c>
    </row>
    <row r="76" spans="1:10" x14ac:dyDescent="0.3">
      <c r="A76" s="170">
        <v>10</v>
      </c>
      <c r="B76" s="153" t="s">
        <v>108</v>
      </c>
      <c r="C76" s="153" t="s">
        <v>109</v>
      </c>
      <c r="D76" s="171" t="s">
        <v>8</v>
      </c>
      <c r="E76" s="155">
        <v>10</v>
      </c>
      <c r="F76" s="156"/>
      <c r="G76" s="157"/>
      <c r="H76" s="157"/>
      <c r="I76" s="172"/>
      <c r="J76" s="173">
        <f t="shared" si="1"/>
        <v>0</v>
      </c>
    </row>
    <row r="77" spans="1:10" ht="26.4" hidden="1" x14ac:dyDescent="0.3">
      <c r="A77" s="5">
        <v>9</v>
      </c>
      <c r="B77" s="4" t="s">
        <v>110</v>
      </c>
      <c r="C77" s="4" t="s">
        <v>111</v>
      </c>
      <c r="D77" s="88" t="s">
        <v>8</v>
      </c>
      <c r="E77" s="53"/>
      <c r="F77" s="27"/>
      <c r="G77" s="54"/>
      <c r="H77" s="54"/>
      <c r="I77" s="110"/>
      <c r="J77" s="127">
        <f t="shared" si="1"/>
        <v>0</v>
      </c>
    </row>
    <row r="78" spans="1:10" ht="26.4" x14ac:dyDescent="0.3">
      <c r="A78" s="5">
        <v>11</v>
      </c>
      <c r="B78" s="4" t="s">
        <v>268</v>
      </c>
      <c r="C78" s="81" t="s">
        <v>270</v>
      </c>
      <c r="D78" s="88" t="s">
        <v>8</v>
      </c>
      <c r="E78" s="53">
        <v>1</v>
      </c>
      <c r="F78" s="27"/>
      <c r="G78" s="54"/>
      <c r="H78" s="54"/>
      <c r="I78" s="110"/>
      <c r="J78" s="127">
        <f t="shared" si="1"/>
        <v>0</v>
      </c>
    </row>
    <row r="79" spans="1:10" ht="26.4" x14ac:dyDescent="0.3">
      <c r="A79" s="5">
        <v>12</v>
      </c>
      <c r="B79" s="4" t="s">
        <v>269</v>
      </c>
      <c r="C79" s="81" t="s">
        <v>309</v>
      </c>
      <c r="D79" s="88" t="s">
        <v>8</v>
      </c>
      <c r="E79" s="53">
        <v>7</v>
      </c>
      <c r="F79" s="27"/>
      <c r="G79" s="54"/>
      <c r="H79" s="54"/>
      <c r="I79" s="110"/>
      <c r="J79" s="127">
        <f t="shared" si="1"/>
        <v>0</v>
      </c>
    </row>
    <row r="80" spans="1:10" ht="26.4" x14ac:dyDescent="0.3">
      <c r="A80" s="5">
        <v>13</v>
      </c>
      <c r="B80" s="4" t="s">
        <v>271</v>
      </c>
      <c r="C80" s="81" t="s">
        <v>273</v>
      </c>
      <c r="D80" s="88" t="s">
        <v>8</v>
      </c>
      <c r="E80" s="53">
        <v>5</v>
      </c>
      <c r="F80" s="27"/>
      <c r="G80" s="54"/>
      <c r="H80" s="54"/>
      <c r="I80" s="110"/>
      <c r="J80" s="127">
        <f t="shared" si="1"/>
        <v>0</v>
      </c>
    </row>
    <row r="81" spans="1:10" ht="26.4" x14ac:dyDescent="0.3">
      <c r="A81" s="5">
        <v>14</v>
      </c>
      <c r="B81" s="4" t="s">
        <v>272</v>
      </c>
      <c r="C81" s="81" t="s">
        <v>274</v>
      </c>
      <c r="D81" s="88" t="s">
        <v>8</v>
      </c>
      <c r="E81" s="53">
        <v>5</v>
      </c>
      <c r="F81" s="27"/>
      <c r="G81" s="54"/>
      <c r="H81" s="54"/>
      <c r="I81" s="110"/>
      <c r="J81" s="127">
        <f t="shared" si="1"/>
        <v>0</v>
      </c>
    </row>
    <row r="82" spans="1:10" ht="26.4" x14ac:dyDescent="0.3">
      <c r="A82" s="5">
        <v>15</v>
      </c>
      <c r="B82" s="4" t="s">
        <v>275</v>
      </c>
      <c r="C82" s="81" t="s">
        <v>276</v>
      </c>
      <c r="D82" s="88" t="s">
        <v>8</v>
      </c>
      <c r="E82" s="53">
        <v>2</v>
      </c>
      <c r="F82" s="27"/>
      <c r="G82" s="54"/>
      <c r="H82" s="54"/>
      <c r="I82" s="110"/>
      <c r="J82" s="127">
        <f t="shared" si="1"/>
        <v>0</v>
      </c>
    </row>
    <row r="83" spans="1:10" ht="15" thickBot="1" x14ac:dyDescent="0.35">
      <c r="A83" s="174">
        <v>16</v>
      </c>
      <c r="B83" s="175" t="s">
        <v>278</v>
      </c>
      <c r="C83" s="176" t="s">
        <v>279</v>
      </c>
      <c r="D83" s="177" t="s">
        <v>8</v>
      </c>
      <c r="E83" s="178">
        <v>2</v>
      </c>
      <c r="F83" s="179"/>
      <c r="G83" s="180"/>
      <c r="H83" s="180"/>
      <c r="I83" s="181"/>
      <c r="J83" s="173">
        <f t="shared" si="1"/>
        <v>0</v>
      </c>
    </row>
    <row r="84" spans="1:10" ht="27" thickBot="1" x14ac:dyDescent="0.35">
      <c r="A84" s="98"/>
      <c r="B84" s="84" t="s">
        <v>188</v>
      </c>
      <c r="C84" s="43"/>
      <c r="D84" s="93"/>
      <c r="E84" s="44"/>
      <c r="F84" s="94"/>
      <c r="G84" s="45"/>
      <c r="H84" s="45"/>
      <c r="I84" s="124"/>
      <c r="J84" s="126"/>
    </row>
    <row r="85" spans="1:10" ht="26.4" x14ac:dyDescent="0.3">
      <c r="A85" s="71">
        <v>1</v>
      </c>
      <c r="B85" s="97" t="s">
        <v>267</v>
      </c>
      <c r="C85" s="97" t="s">
        <v>114</v>
      </c>
      <c r="D85" s="90" t="s">
        <v>8</v>
      </c>
      <c r="E85" s="36">
        <v>30</v>
      </c>
      <c r="F85" s="30"/>
      <c r="G85" s="73"/>
      <c r="H85" s="73"/>
      <c r="I85" s="114"/>
      <c r="J85" s="100">
        <f t="shared" ref="J85:J95" si="2">E85*I85</f>
        <v>0</v>
      </c>
    </row>
    <row r="86" spans="1:10" ht="26.4" x14ac:dyDescent="0.3">
      <c r="A86" s="5">
        <v>2</v>
      </c>
      <c r="B86" s="41" t="s">
        <v>112</v>
      </c>
      <c r="C86" s="41" t="s">
        <v>113</v>
      </c>
      <c r="D86" s="88" t="s">
        <v>8</v>
      </c>
      <c r="E86" s="53">
        <v>30</v>
      </c>
      <c r="F86" s="27"/>
      <c r="G86" s="54"/>
      <c r="H86" s="54"/>
      <c r="I86" s="110"/>
      <c r="J86" s="127">
        <f t="shared" si="2"/>
        <v>0</v>
      </c>
    </row>
    <row r="87" spans="1:10" ht="27" x14ac:dyDescent="0.3">
      <c r="A87" s="5">
        <v>3</v>
      </c>
      <c r="B87" s="41" t="s">
        <v>280</v>
      </c>
      <c r="C87" s="80" t="s">
        <v>281</v>
      </c>
      <c r="D87" s="88" t="s">
        <v>8</v>
      </c>
      <c r="E87" s="53">
        <v>40</v>
      </c>
      <c r="F87" s="27"/>
      <c r="G87" s="54"/>
      <c r="H87" s="54"/>
      <c r="I87" s="110"/>
      <c r="J87" s="127">
        <f t="shared" si="2"/>
        <v>0</v>
      </c>
    </row>
    <row r="88" spans="1:10" ht="39.75" customHeight="1" x14ac:dyDescent="0.3">
      <c r="A88" s="5">
        <v>4</v>
      </c>
      <c r="B88" s="41" t="s">
        <v>287</v>
      </c>
      <c r="C88" s="41" t="s">
        <v>115</v>
      </c>
      <c r="D88" s="88" t="s">
        <v>8</v>
      </c>
      <c r="E88" s="53">
        <v>10</v>
      </c>
      <c r="F88" s="27"/>
      <c r="G88" s="54"/>
      <c r="H88" s="54"/>
      <c r="I88" s="110"/>
      <c r="J88" s="127">
        <f t="shared" si="2"/>
        <v>0</v>
      </c>
    </row>
    <row r="89" spans="1:10" ht="26.4" x14ac:dyDescent="0.3">
      <c r="A89" s="82">
        <v>5</v>
      </c>
      <c r="B89" s="41" t="s">
        <v>286</v>
      </c>
      <c r="C89" s="41" t="s">
        <v>116</v>
      </c>
      <c r="D89" s="88" t="s">
        <v>8</v>
      </c>
      <c r="E89" s="53">
        <v>60</v>
      </c>
      <c r="F89" s="27"/>
      <c r="G89" s="54"/>
      <c r="H89" s="54"/>
      <c r="I89" s="110"/>
      <c r="J89" s="127">
        <f t="shared" si="2"/>
        <v>0</v>
      </c>
    </row>
    <row r="90" spans="1:10" ht="26.4" x14ac:dyDescent="0.3">
      <c r="A90" s="82">
        <v>6</v>
      </c>
      <c r="B90" s="41" t="s">
        <v>282</v>
      </c>
      <c r="C90" s="41" t="s">
        <v>116</v>
      </c>
      <c r="D90" s="88" t="s">
        <v>8</v>
      </c>
      <c r="E90" s="53">
        <v>10</v>
      </c>
      <c r="F90" s="27"/>
      <c r="G90" s="54"/>
      <c r="H90" s="54"/>
      <c r="I90" s="110"/>
      <c r="J90" s="127">
        <f t="shared" si="2"/>
        <v>0</v>
      </c>
    </row>
    <row r="91" spans="1:10" ht="26.4" x14ac:dyDescent="0.3">
      <c r="A91" s="82">
        <v>7</v>
      </c>
      <c r="B91" s="41" t="s">
        <v>283</v>
      </c>
      <c r="C91" s="41" t="s">
        <v>116</v>
      </c>
      <c r="D91" s="88" t="s">
        <v>8</v>
      </c>
      <c r="E91" s="53">
        <v>5</v>
      </c>
      <c r="F91" s="27"/>
      <c r="G91" s="54"/>
      <c r="H91" s="54"/>
      <c r="I91" s="110"/>
      <c r="J91" s="127">
        <f t="shared" si="2"/>
        <v>0</v>
      </c>
    </row>
    <row r="92" spans="1:10" ht="26.4" x14ac:dyDescent="0.3">
      <c r="A92" s="82">
        <v>8</v>
      </c>
      <c r="B92" s="41" t="s">
        <v>284</v>
      </c>
      <c r="C92" s="41" t="s">
        <v>116</v>
      </c>
      <c r="D92" s="88" t="s">
        <v>8</v>
      </c>
      <c r="E92" s="53">
        <v>5</v>
      </c>
      <c r="F92" s="27"/>
      <c r="G92" s="54"/>
      <c r="H92" s="54"/>
      <c r="I92" s="110"/>
      <c r="J92" s="127">
        <f t="shared" si="2"/>
        <v>0</v>
      </c>
    </row>
    <row r="93" spans="1:10" ht="26.4" x14ac:dyDescent="0.3">
      <c r="A93" s="5">
        <v>9</v>
      </c>
      <c r="B93" s="41" t="s">
        <v>288</v>
      </c>
      <c r="C93" s="41" t="s">
        <v>117</v>
      </c>
      <c r="D93" s="88" t="s">
        <v>8</v>
      </c>
      <c r="E93" s="53">
        <v>10</v>
      </c>
      <c r="F93" s="27"/>
      <c r="G93" s="54"/>
      <c r="H93" s="54"/>
      <c r="I93" s="110"/>
      <c r="J93" s="127">
        <f t="shared" si="2"/>
        <v>0</v>
      </c>
    </row>
    <row r="94" spans="1:10" ht="26.4" x14ac:dyDescent="0.3">
      <c r="A94" s="82">
        <v>10</v>
      </c>
      <c r="B94" s="41" t="s">
        <v>285</v>
      </c>
      <c r="C94" s="41" t="s">
        <v>117</v>
      </c>
      <c r="D94" s="88" t="s">
        <v>8</v>
      </c>
      <c r="E94" s="53">
        <v>10</v>
      </c>
      <c r="F94" s="27"/>
      <c r="G94" s="54"/>
      <c r="H94" s="54"/>
      <c r="I94" s="110"/>
      <c r="J94" s="127">
        <f t="shared" si="2"/>
        <v>0</v>
      </c>
    </row>
    <row r="95" spans="1:10" ht="27.6" thickBot="1" x14ac:dyDescent="0.35">
      <c r="A95" s="78">
        <v>11</v>
      </c>
      <c r="B95" s="101" t="s">
        <v>289</v>
      </c>
      <c r="C95" s="92" t="s">
        <v>310</v>
      </c>
      <c r="D95" s="91" t="s">
        <v>290</v>
      </c>
      <c r="E95" s="107">
        <v>200</v>
      </c>
      <c r="F95" s="85"/>
      <c r="G95" s="79"/>
      <c r="H95" s="79"/>
      <c r="I95" s="113"/>
      <c r="J95" s="127">
        <f t="shared" si="2"/>
        <v>0</v>
      </c>
    </row>
    <row r="96" spans="1:10" x14ac:dyDescent="0.3">
      <c r="A96" s="117"/>
      <c r="B96" s="118" t="s">
        <v>301</v>
      </c>
      <c r="C96" s="119"/>
      <c r="D96" s="120"/>
      <c r="E96" s="121"/>
      <c r="F96" s="122"/>
      <c r="G96" s="123"/>
      <c r="H96" s="123"/>
      <c r="I96" s="125"/>
      <c r="J96" s="115"/>
    </row>
    <row r="97" spans="1:10" ht="54" thickBot="1" x14ac:dyDescent="0.35">
      <c r="A97" s="170">
        <v>1</v>
      </c>
      <c r="B97" s="182" t="s">
        <v>296</v>
      </c>
      <c r="C97" s="183" t="s">
        <v>302</v>
      </c>
      <c r="D97" s="171" t="s">
        <v>290</v>
      </c>
      <c r="E97" s="184">
        <v>2700</v>
      </c>
      <c r="F97" s="156"/>
      <c r="G97" s="157"/>
      <c r="H97" s="157"/>
      <c r="I97" s="172"/>
      <c r="J97" s="185">
        <f>E97*I97</f>
        <v>0</v>
      </c>
    </row>
    <row r="98" spans="1:10" ht="15" thickBot="1" x14ac:dyDescent="0.35">
      <c r="A98" s="20"/>
      <c r="B98" s="16"/>
      <c r="C98" s="16"/>
      <c r="D98" s="16"/>
      <c r="E98" s="16"/>
      <c r="F98" s="14" t="s">
        <v>9</v>
      </c>
      <c r="G98" s="99">
        <f>COUNTA(G17:G97)</f>
        <v>0</v>
      </c>
      <c r="H98" s="12"/>
      <c r="I98" s="14" t="s">
        <v>10</v>
      </c>
      <c r="J98" s="100">
        <f>SUM(J97)</f>
        <v>0</v>
      </c>
    </row>
    <row r="99" spans="1:10" x14ac:dyDescent="0.3">
      <c r="A99" s="21"/>
      <c r="B99" s="17"/>
      <c r="C99" s="17"/>
      <c r="D99" s="17"/>
      <c r="E99" s="17"/>
      <c r="F99" s="13"/>
      <c r="G99" s="13"/>
      <c r="H99" s="13"/>
      <c r="I99" s="15" t="s">
        <v>11</v>
      </c>
      <c r="J99" s="46">
        <f>J98*0.21</f>
        <v>0</v>
      </c>
    </row>
    <row r="100" spans="1:10" ht="15.75" customHeight="1" thickBot="1" x14ac:dyDescent="0.35">
      <c r="A100" s="21"/>
      <c r="B100" s="17"/>
      <c r="C100" s="17"/>
      <c r="D100" s="17"/>
      <c r="E100" s="17"/>
      <c r="F100" s="13"/>
      <c r="G100" s="13"/>
      <c r="H100" s="13"/>
      <c r="I100" s="15" t="s">
        <v>12</v>
      </c>
      <c r="J100" s="47">
        <f>SUM(J98)</f>
        <v>0</v>
      </c>
    </row>
    <row r="101" spans="1:10" x14ac:dyDescent="0.3">
      <c r="A101" s="22"/>
      <c r="B101" s="10"/>
      <c r="C101" s="10"/>
      <c r="D101" s="10"/>
      <c r="E101" s="10"/>
      <c r="F101" s="10"/>
      <c r="G101" s="10"/>
    </row>
    <row r="102" spans="1:10" x14ac:dyDescent="0.3">
      <c r="A102" s="228" t="s">
        <v>191</v>
      </c>
      <c r="B102" s="228"/>
      <c r="C102" s="228"/>
      <c r="D102" s="228"/>
      <c r="E102" s="228"/>
      <c r="F102" s="228"/>
      <c r="G102" s="228"/>
      <c r="H102" s="228"/>
      <c r="I102" s="228"/>
      <c r="J102" s="228"/>
    </row>
  </sheetData>
  <mergeCells count="4">
    <mergeCell ref="A3:L3"/>
    <mergeCell ref="A4:L9"/>
    <mergeCell ref="A102:J102"/>
    <mergeCell ref="B11:O11"/>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AA15"/>
  <sheetViews>
    <sheetView workbookViewId="0">
      <selection activeCell="B8" sqref="B8"/>
    </sheetView>
  </sheetViews>
  <sheetFormatPr defaultRowHeight="14.4" x14ac:dyDescent="0.3"/>
  <cols>
    <col min="1" max="1" width="76.33203125" customWidth="1"/>
    <col min="2" max="2" width="93.44140625" customWidth="1"/>
  </cols>
  <sheetData>
    <row r="1" spans="1:27" ht="31.2" x14ac:dyDescent="0.6">
      <c r="A1" s="221" t="s">
        <v>32</v>
      </c>
      <c r="B1" s="63"/>
      <c r="C1" s="63"/>
      <c r="D1" s="63"/>
      <c r="E1" s="63"/>
      <c r="F1" s="63"/>
      <c r="G1" s="63"/>
    </row>
    <row r="2" spans="1:27" s="65" customFormat="1" ht="18" x14ac:dyDescent="0.35">
      <c r="A2" s="65" t="s">
        <v>315</v>
      </c>
    </row>
    <row r="3" spans="1:27" s="64" customFormat="1" ht="18" x14ac:dyDescent="0.3">
      <c r="A3" s="188" t="s">
        <v>299</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row>
    <row r="4" spans="1:27" s="65" customFormat="1" ht="18" x14ac:dyDescent="0.35">
      <c r="A4" s="218" t="s">
        <v>180</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s="62" customFormat="1" ht="18" x14ac:dyDescent="0.35">
      <c r="A5" s="188" t="s">
        <v>295</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row>
    <row r="6" spans="1:27" s="65" customFormat="1" ht="18" x14ac:dyDescent="0.35">
      <c r="A6" s="218" t="s">
        <v>179</v>
      </c>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row>
    <row r="7" spans="1:27" s="64" customFormat="1" ht="18" x14ac:dyDescent="0.3">
      <c r="A7" s="188" t="s">
        <v>299</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row>
    <row r="8" spans="1:27" s="65" customFormat="1" ht="18" x14ac:dyDescent="0.35">
      <c r="A8" s="220" t="s">
        <v>189</v>
      </c>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row>
    <row r="9" spans="1:27" s="62" customFormat="1" ht="18" x14ac:dyDescent="0.35">
      <c r="A9" s="186" t="s">
        <v>298</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row>
    <row r="10" spans="1:27" s="65" customFormat="1" ht="18" x14ac:dyDescent="0.35">
      <c r="A10" s="218" t="s">
        <v>190</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row>
    <row r="11" spans="1:27" s="62" customFormat="1" ht="18" x14ac:dyDescent="0.35">
      <c r="A11" s="191" t="s">
        <v>300</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row>
    <row r="12" spans="1:27" ht="15.6" x14ac:dyDescent="0.3">
      <c r="A12" s="218" t="s">
        <v>333</v>
      </c>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row>
    <row r="13" spans="1:27" ht="15.6" x14ac:dyDescent="0.3">
      <c r="A13" s="186" t="s">
        <v>334</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row>
    <row r="14" spans="1:27" ht="15.6" x14ac:dyDescent="0.3">
      <c r="A14" s="218" t="s">
        <v>335</v>
      </c>
      <c r="B14" s="219"/>
      <c r="C14" s="219"/>
      <c r="D14" s="219"/>
      <c r="E14" s="219"/>
      <c r="F14" s="219"/>
      <c r="G14" s="219"/>
      <c r="H14" s="219"/>
      <c r="I14" s="219"/>
      <c r="J14" s="219"/>
      <c r="K14" s="219"/>
      <c r="L14" s="219"/>
      <c r="M14" s="219"/>
      <c r="N14" s="219"/>
      <c r="O14" s="219"/>
      <c r="P14" s="219"/>
      <c r="Q14" s="219"/>
      <c r="R14" s="219"/>
      <c r="S14" s="219"/>
      <c r="T14" s="219"/>
      <c r="U14" s="219"/>
      <c r="V14" s="219"/>
      <c r="W14" s="219"/>
      <c r="X14" s="219"/>
      <c r="Y14" s="219"/>
      <c r="Z14" s="219"/>
      <c r="AA14" s="219"/>
    </row>
    <row r="15" spans="1:27" ht="15.6" x14ac:dyDescent="0.3">
      <c r="A15" s="186" t="s">
        <v>297</v>
      </c>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Z71"/>
  <sheetViews>
    <sheetView workbookViewId="0">
      <selection activeCell="A3" sqref="A3:J25"/>
    </sheetView>
  </sheetViews>
  <sheetFormatPr defaultRowHeight="14.4" x14ac:dyDescent="0.3"/>
  <cols>
    <col min="1" max="1" width="9.109375" style="55"/>
    <col min="26" max="26" width="22.6640625" customWidth="1"/>
  </cols>
  <sheetData>
    <row r="1" spans="1:14" ht="20.399999999999999" x14ac:dyDescent="0.35">
      <c r="A1" s="61" t="s">
        <v>178</v>
      </c>
    </row>
    <row r="2" spans="1:14" ht="18" x14ac:dyDescent="0.35">
      <c r="A2" s="282" t="s">
        <v>33</v>
      </c>
      <c r="B2" s="283"/>
      <c r="C2" s="283"/>
      <c r="D2" s="283"/>
      <c r="E2" s="283"/>
      <c r="F2" s="283"/>
      <c r="G2" s="283"/>
      <c r="H2" s="283"/>
      <c r="I2" s="283"/>
      <c r="J2" s="283"/>
    </row>
    <row r="3" spans="1:14" x14ac:dyDescent="0.3">
      <c r="A3" s="284" t="s">
        <v>34</v>
      </c>
      <c r="B3" s="284"/>
      <c r="C3" s="284"/>
      <c r="D3" s="284"/>
      <c r="E3" s="284"/>
      <c r="F3" s="284"/>
      <c r="G3" s="284"/>
      <c r="H3" s="284"/>
      <c r="I3" s="284"/>
      <c r="J3" s="284"/>
      <c r="K3" s="55"/>
      <c r="L3" s="55"/>
      <c r="M3" s="55"/>
      <c r="N3" s="55"/>
    </row>
    <row r="4" spans="1:14" x14ac:dyDescent="0.3">
      <c r="A4" s="284"/>
      <c r="B4" s="284"/>
      <c r="C4" s="284"/>
      <c r="D4" s="284"/>
      <c r="E4" s="284"/>
      <c r="F4" s="284"/>
      <c r="G4" s="284"/>
      <c r="H4" s="284"/>
      <c r="I4" s="284"/>
      <c r="J4" s="284"/>
      <c r="K4" s="55"/>
      <c r="L4" s="55"/>
      <c r="M4" s="55"/>
      <c r="N4" s="55"/>
    </row>
    <row r="5" spans="1:14" x14ac:dyDescent="0.3">
      <c r="A5" s="284"/>
      <c r="B5" s="284"/>
      <c r="C5" s="284"/>
      <c r="D5" s="284"/>
      <c r="E5" s="284"/>
      <c r="F5" s="284"/>
      <c r="G5" s="284"/>
      <c r="H5" s="284"/>
      <c r="I5" s="284"/>
      <c r="J5" s="284"/>
      <c r="K5" s="55"/>
      <c r="L5" s="55"/>
      <c r="M5" s="55"/>
      <c r="N5" s="55"/>
    </row>
    <row r="6" spans="1:14" x14ac:dyDescent="0.3">
      <c r="A6" s="284"/>
      <c r="B6" s="284"/>
      <c r="C6" s="284"/>
      <c r="D6" s="284"/>
      <c r="E6" s="284"/>
      <c r="F6" s="284"/>
      <c r="G6" s="284"/>
      <c r="H6" s="284"/>
      <c r="I6" s="284"/>
      <c r="J6" s="284"/>
      <c r="K6" s="55"/>
      <c r="L6" s="55"/>
      <c r="M6" s="55"/>
      <c r="N6" s="55"/>
    </row>
    <row r="7" spans="1:14" x14ac:dyDescent="0.3">
      <c r="A7" s="284"/>
      <c r="B7" s="284"/>
      <c r="C7" s="284"/>
      <c r="D7" s="284"/>
      <c r="E7" s="284"/>
      <c r="F7" s="284"/>
      <c r="G7" s="284"/>
      <c r="H7" s="284"/>
      <c r="I7" s="284"/>
      <c r="J7" s="284"/>
      <c r="K7" s="55"/>
      <c r="L7" s="55"/>
      <c r="M7" s="55"/>
      <c r="N7" s="55"/>
    </row>
    <row r="8" spans="1:14" x14ac:dyDescent="0.3">
      <c r="A8" s="284"/>
      <c r="B8" s="284"/>
      <c r="C8" s="284"/>
      <c r="D8" s="284"/>
      <c r="E8" s="284"/>
      <c r="F8" s="284"/>
      <c r="G8" s="284"/>
      <c r="H8" s="284"/>
      <c r="I8" s="284"/>
      <c r="J8" s="284"/>
      <c r="K8" s="55"/>
      <c r="L8" s="55"/>
      <c r="M8" s="55"/>
      <c r="N8" s="55"/>
    </row>
    <row r="9" spans="1:14" x14ac:dyDescent="0.3">
      <c r="A9" s="284"/>
      <c r="B9" s="284"/>
      <c r="C9" s="284"/>
      <c r="D9" s="284"/>
      <c r="E9" s="284"/>
      <c r="F9" s="284"/>
      <c r="G9" s="284"/>
      <c r="H9" s="284"/>
      <c r="I9" s="284"/>
      <c r="J9" s="284"/>
      <c r="K9" s="55"/>
      <c r="L9" s="55"/>
      <c r="M9" s="55"/>
      <c r="N9" s="55"/>
    </row>
    <row r="10" spans="1:14" x14ac:dyDescent="0.3">
      <c r="A10" s="284"/>
      <c r="B10" s="284"/>
      <c r="C10" s="284"/>
      <c r="D10" s="284"/>
      <c r="E10" s="284"/>
      <c r="F10" s="284"/>
      <c r="G10" s="284"/>
      <c r="H10" s="284"/>
      <c r="I10" s="284"/>
      <c r="J10" s="284"/>
      <c r="K10" s="55"/>
      <c r="L10" s="55"/>
      <c r="M10" s="55"/>
      <c r="N10" s="55"/>
    </row>
    <row r="11" spans="1:14" x14ac:dyDescent="0.3">
      <c r="A11" s="284"/>
      <c r="B11" s="284"/>
      <c r="C11" s="284"/>
      <c r="D11" s="284"/>
      <c r="E11" s="284"/>
      <c r="F11" s="284"/>
      <c r="G11" s="284"/>
      <c r="H11" s="284"/>
      <c r="I11" s="284"/>
      <c r="J11" s="284"/>
      <c r="K11" s="55"/>
      <c r="L11" s="55"/>
      <c r="M11" s="55"/>
      <c r="N11" s="55"/>
    </row>
    <row r="12" spans="1:14" x14ac:dyDescent="0.3">
      <c r="A12" s="284"/>
      <c r="B12" s="284"/>
      <c r="C12" s="284"/>
      <c r="D12" s="284"/>
      <c r="E12" s="284"/>
      <c r="F12" s="284"/>
      <c r="G12" s="284"/>
      <c r="H12" s="284"/>
      <c r="I12" s="284"/>
      <c r="J12" s="284"/>
      <c r="K12" s="55"/>
      <c r="L12" s="55"/>
      <c r="M12" s="55"/>
      <c r="N12" s="55"/>
    </row>
    <row r="13" spans="1:14" x14ac:dyDescent="0.3">
      <c r="A13" s="284"/>
      <c r="B13" s="284"/>
      <c r="C13" s="284"/>
      <c r="D13" s="284"/>
      <c r="E13" s="284"/>
      <c r="F13" s="284"/>
      <c r="G13" s="284"/>
      <c r="H13" s="284"/>
      <c r="I13" s="284"/>
      <c r="J13" s="284"/>
      <c r="K13" s="55"/>
      <c r="L13" s="55"/>
      <c r="M13" s="55"/>
      <c r="N13" s="55"/>
    </row>
    <row r="14" spans="1:14" x14ac:dyDescent="0.3">
      <c r="A14" s="284"/>
      <c r="B14" s="284"/>
      <c r="C14" s="284"/>
      <c r="D14" s="284"/>
      <c r="E14" s="284"/>
      <c r="F14" s="284"/>
      <c r="G14" s="284"/>
      <c r="H14" s="284"/>
      <c r="I14" s="284"/>
      <c r="J14" s="284"/>
      <c r="K14" s="55"/>
      <c r="L14" s="55"/>
      <c r="M14" s="55"/>
      <c r="N14" s="55"/>
    </row>
    <row r="15" spans="1:14" x14ac:dyDescent="0.3">
      <c r="A15" s="284"/>
      <c r="B15" s="284"/>
      <c r="C15" s="284"/>
      <c r="D15" s="284"/>
      <c r="E15" s="284"/>
      <c r="F15" s="284"/>
      <c r="G15" s="284"/>
      <c r="H15" s="284"/>
      <c r="I15" s="284"/>
      <c r="J15" s="284"/>
      <c r="K15" s="55"/>
      <c r="L15" s="55"/>
      <c r="M15" s="55"/>
      <c r="N15" s="55"/>
    </row>
    <row r="16" spans="1:14" x14ac:dyDescent="0.3">
      <c r="A16" s="284"/>
      <c r="B16" s="284"/>
      <c r="C16" s="284"/>
      <c r="D16" s="284"/>
      <c r="E16" s="284"/>
      <c r="F16" s="284"/>
      <c r="G16" s="284"/>
      <c r="H16" s="284"/>
      <c r="I16" s="284"/>
      <c r="J16" s="284"/>
      <c r="K16" s="55"/>
      <c r="L16" s="55"/>
      <c r="M16" s="55"/>
      <c r="N16" s="55"/>
    </row>
    <row r="17" spans="1:26" x14ac:dyDescent="0.3">
      <c r="A17" s="284"/>
      <c r="B17" s="284"/>
      <c r="C17" s="284"/>
      <c r="D17" s="284"/>
      <c r="E17" s="284"/>
      <c r="F17" s="284"/>
      <c r="G17" s="284"/>
      <c r="H17" s="284"/>
      <c r="I17" s="284"/>
      <c r="J17" s="284"/>
      <c r="K17" s="55"/>
      <c r="L17" s="55"/>
      <c r="M17" s="55"/>
      <c r="N17" s="55"/>
    </row>
    <row r="18" spans="1:26" x14ac:dyDescent="0.3">
      <c r="A18" s="284"/>
      <c r="B18" s="284"/>
      <c r="C18" s="284"/>
      <c r="D18" s="284"/>
      <c r="E18" s="284"/>
      <c r="F18" s="284"/>
      <c r="G18" s="284"/>
      <c r="H18" s="284"/>
      <c r="I18" s="284"/>
      <c r="J18" s="284"/>
      <c r="K18" s="55"/>
      <c r="L18" s="55"/>
      <c r="M18" s="55"/>
      <c r="N18" s="55"/>
    </row>
    <row r="19" spans="1:26" x14ac:dyDescent="0.3">
      <c r="A19" s="284"/>
      <c r="B19" s="284"/>
      <c r="C19" s="284"/>
      <c r="D19" s="284"/>
      <c r="E19" s="284"/>
      <c r="F19" s="284"/>
      <c r="G19" s="284"/>
      <c r="H19" s="284"/>
      <c r="I19" s="284"/>
      <c r="J19" s="284"/>
      <c r="K19" s="55"/>
      <c r="L19" s="55"/>
      <c r="M19" s="55"/>
      <c r="N19" s="55"/>
    </row>
    <row r="20" spans="1:26" x14ac:dyDescent="0.3">
      <c r="A20" s="284"/>
      <c r="B20" s="284"/>
      <c r="C20" s="284"/>
      <c r="D20" s="284"/>
      <c r="E20" s="284"/>
      <c r="F20" s="284"/>
      <c r="G20" s="284"/>
      <c r="H20" s="284"/>
      <c r="I20" s="284"/>
      <c r="J20" s="284"/>
      <c r="K20" s="55"/>
      <c r="L20" s="55"/>
      <c r="M20" s="55"/>
      <c r="N20" s="55"/>
    </row>
    <row r="21" spans="1:26" x14ac:dyDescent="0.3">
      <c r="A21" s="284"/>
      <c r="B21" s="284"/>
      <c r="C21" s="284"/>
      <c r="D21" s="284"/>
      <c r="E21" s="284"/>
      <c r="F21" s="284"/>
      <c r="G21" s="284"/>
      <c r="H21" s="284"/>
      <c r="I21" s="284"/>
      <c r="J21" s="284"/>
      <c r="K21" s="55"/>
      <c r="L21" s="55"/>
      <c r="M21" s="55"/>
      <c r="N21" s="55"/>
    </row>
    <row r="22" spans="1:26" x14ac:dyDescent="0.3">
      <c r="A22" s="284"/>
      <c r="B22" s="284"/>
      <c r="C22" s="284"/>
      <c r="D22" s="284"/>
      <c r="E22" s="284"/>
      <c r="F22" s="284"/>
      <c r="G22" s="284"/>
      <c r="H22" s="284"/>
      <c r="I22" s="284"/>
      <c r="J22" s="284"/>
      <c r="K22" s="55"/>
      <c r="L22" s="55"/>
      <c r="M22" s="55"/>
      <c r="N22" s="55"/>
    </row>
    <row r="23" spans="1:26" x14ac:dyDescent="0.3">
      <c r="A23" s="284"/>
      <c r="B23" s="284"/>
      <c r="C23" s="284"/>
      <c r="D23" s="284"/>
      <c r="E23" s="284"/>
      <c r="F23" s="284"/>
      <c r="G23" s="284"/>
      <c r="H23" s="284"/>
      <c r="I23" s="284"/>
      <c r="J23" s="284"/>
      <c r="K23" s="55"/>
      <c r="L23" s="55"/>
      <c r="M23" s="55"/>
      <c r="N23" s="55"/>
    </row>
    <row r="24" spans="1:26" x14ac:dyDescent="0.3">
      <c r="A24" s="284"/>
      <c r="B24" s="284"/>
      <c r="C24" s="284"/>
      <c r="D24" s="284"/>
      <c r="E24" s="284"/>
      <c r="F24" s="284"/>
      <c r="G24" s="284"/>
      <c r="H24" s="284"/>
      <c r="I24" s="284"/>
      <c r="J24" s="284"/>
      <c r="K24" s="55"/>
      <c r="L24" s="55"/>
      <c r="M24" s="55"/>
      <c r="N24" s="55"/>
    </row>
    <row r="25" spans="1:26" ht="30.75" customHeight="1" x14ac:dyDescent="0.3">
      <c r="A25" s="284"/>
      <c r="B25" s="284"/>
      <c r="C25" s="284"/>
      <c r="D25" s="284"/>
      <c r="E25" s="284"/>
      <c r="F25" s="284"/>
      <c r="G25" s="284"/>
      <c r="H25" s="284"/>
      <c r="I25" s="284"/>
      <c r="J25" s="284"/>
      <c r="K25" s="55"/>
      <c r="L25" s="55"/>
      <c r="M25" s="55"/>
      <c r="N25" s="55"/>
    </row>
    <row r="26" spans="1:26" ht="21" x14ac:dyDescent="0.4">
      <c r="A26" s="58" t="s">
        <v>155</v>
      </c>
      <c r="B26" s="55"/>
      <c r="C26" s="55"/>
      <c r="D26" s="55"/>
      <c r="E26" s="55"/>
      <c r="F26" s="55"/>
      <c r="G26" s="55"/>
      <c r="H26" s="55"/>
      <c r="I26" s="55"/>
      <c r="J26" s="55"/>
      <c r="K26" s="55"/>
      <c r="L26" s="55"/>
      <c r="M26" s="55"/>
      <c r="N26" s="55"/>
      <c r="Q26" s="286"/>
      <c r="R26" s="228"/>
      <c r="S26" s="228"/>
      <c r="T26" s="228"/>
      <c r="U26" s="228"/>
      <c r="V26" s="228"/>
      <c r="W26" s="228"/>
      <c r="X26" s="228"/>
      <c r="Y26" s="228"/>
      <c r="Z26" s="228"/>
    </row>
    <row r="27" spans="1:26" ht="83.25" customHeight="1" x14ac:dyDescent="0.3">
      <c r="A27" s="288" t="s">
        <v>156</v>
      </c>
      <c r="B27" s="288"/>
      <c r="C27" s="288"/>
      <c r="D27" s="288"/>
      <c r="E27" s="288"/>
      <c r="F27" s="288"/>
      <c r="G27" s="288"/>
      <c r="H27" s="288"/>
      <c r="I27" s="288"/>
      <c r="J27" s="288"/>
      <c r="K27" s="288"/>
      <c r="L27" s="288"/>
      <c r="M27" s="288"/>
      <c r="N27" s="55"/>
      <c r="Q27" s="287"/>
      <c r="R27" s="287"/>
      <c r="S27" s="287"/>
      <c r="T27" s="287"/>
      <c r="U27" s="287"/>
      <c r="V27" s="287"/>
      <c r="W27" s="287"/>
      <c r="X27" s="287"/>
      <c r="Y27" s="287"/>
      <c r="Z27" s="287"/>
    </row>
    <row r="28" spans="1:26" ht="15" customHeight="1" x14ac:dyDescent="0.3">
      <c r="A28" s="57" t="s">
        <v>167</v>
      </c>
      <c r="B28" s="56"/>
      <c r="C28" s="56"/>
      <c r="D28" s="56"/>
      <c r="E28" s="56"/>
      <c r="F28" s="56"/>
      <c r="G28" s="56"/>
      <c r="H28" s="56"/>
      <c r="I28" s="56"/>
      <c r="J28" s="56"/>
      <c r="K28" s="56"/>
      <c r="L28" s="56"/>
      <c r="M28" s="56"/>
      <c r="N28" s="55"/>
      <c r="Q28" s="287"/>
      <c r="R28" s="287"/>
      <c r="S28" s="287"/>
      <c r="T28" s="287"/>
      <c r="U28" s="287"/>
      <c r="V28" s="287"/>
      <c r="W28" s="287"/>
      <c r="X28" s="287"/>
      <c r="Y28" s="287"/>
      <c r="Z28" s="287"/>
    </row>
    <row r="29" spans="1:26" ht="42" customHeight="1" x14ac:dyDescent="0.3">
      <c r="A29" s="288" t="s">
        <v>80</v>
      </c>
      <c r="B29" s="288"/>
      <c r="C29" s="288"/>
      <c r="D29" s="288"/>
      <c r="E29" s="288"/>
      <c r="F29" s="288"/>
      <c r="G29" s="288"/>
      <c r="H29" s="288"/>
      <c r="I29" s="288"/>
      <c r="J29" s="288"/>
      <c r="K29" s="288"/>
      <c r="L29" s="288"/>
      <c r="M29" s="288"/>
      <c r="N29" s="55"/>
      <c r="Q29" s="287"/>
      <c r="R29" s="287"/>
      <c r="S29" s="287"/>
      <c r="T29" s="287"/>
      <c r="U29" s="287"/>
      <c r="V29" s="287"/>
      <c r="W29" s="287"/>
      <c r="X29" s="287"/>
      <c r="Y29" s="287"/>
      <c r="Z29" s="287"/>
    </row>
    <row r="30" spans="1:26" ht="19.5" customHeight="1" x14ac:dyDescent="0.3">
      <c r="A30" s="57" t="s">
        <v>157</v>
      </c>
      <c r="B30" s="55"/>
      <c r="C30" s="55"/>
      <c r="D30" s="55"/>
      <c r="E30" s="55"/>
      <c r="F30" s="55"/>
      <c r="G30" s="55"/>
      <c r="H30" s="55"/>
      <c r="I30" s="55"/>
      <c r="J30" s="55"/>
      <c r="K30" s="55"/>
      <c r="L30" s="55"/>
      <c r="M30" s="55"/>
      <c r="N30" s="55"/>
      <c r="Q30" s="287"/>
      <c r="R30" s="287"/>
      <c r="S30" s="287"/>
      <c r="T30" s="287"/>
      <c r="U30" s="287"/>
      <c r="V30" s="287"/>
      <c r="W30" s="287"/>
      <c r="X30" s="287"/>
      <c r="Y30" s="287"/>
      <c r="Z30" s="287"/>
    </row>
    <row r="31" spans="1:26" x14ac:dyDescent="0.3">
      <c r="A31" s="288" t="s">
        <v>158</v>
      </c>
      <c r="B31" s="288"/>
      <c r="C31" s="288"/>
      <c r="D31" s="288"/>
      <c r="E31" s="288"/>
      <c r="F31" s="288"/>
      <c r="G31" s="288"/>
      <c r="H31" s="288"/>
      <c r="I31" s="288"/>
      <c r="J31" s="288"/>
      <c r="K31" s="288"/>
      <c r="L31" s="288"/>
      <c r="M31" s="288"/>
      <c r="N31" s="55"/>
      <c r="Q31" s="287"/>
      <c r="R31" s="287"/>
      <c r="S31" s="287"/>
      <c r="T31" s="287"/>
      <c r="U31" s="287"/>
      <c r="V31" s="287"/>
      <c r="W31" s="287"/>
      <c r="X31" s="287"/>
      <c r="Y31" s="287"/>
      <c r="Z31" s="287"/>
    </row>
    <row r="32" spans="1:26" x14ac:dyDescent="0.3">
      <c r="A32" s="55" t="s">
        <v>159</v>
      </c>
      <c r="B32" s="55"/>
      <c r="C32" s="55"/>
      <c r="D32" s="55"/>
      <c r="E32" s="55"/>
      <c r="F32" s="55"/>
      <c r="G32" s="55"/>
      <c r="H32" s="55"/>
      <c r="I32" s="55"/>
      <c r="J32" s="55"/>
      <c r="K32" s="55"/>
      <c r="L32" s="55"/>
      <c r="M32" s="55"/>
      <c r="N32" s="55"/>
      <c r="Q32" s="287"/>
      <c r="R32" s="287"/>
      <c r="S32" s="287"/>
      <c r="T32" s="287"/>
      <c r="U32" s="287"/>
      <c r="V32" s="287"/>
      <c r="W32" s="287"/>
      <c r="X32" s="287"/>
      <c r="Y32" s="287"/>
      <c r="Z32" s="287"/>
    </row>
    <row r="33" spans="1:26" ht="29.25" customHeight="1" x14ac:dyDescent="0.3">
      <c r="A33" s="288" t="s">
        <v>160</v>
      </c>
      <c r="B33" s="288"/>
      <c r="C33" s="288"/>
      <c r="D33" s="288"/>
      <c r="E33" s="288"/>
      <c r="F33" s="288"/>
      <c r="G33" s="288"/>
      <c r="H33" s="288"/>
      <c r="I33" s="288"/>
      <c r="J33" s="288"/>
      <c r="K33" s="288"/>
      <c r="L33" s="288"/>
      <c r="M33" s="288"/>
      <c r="N33" s="55"/>
      <c r="Q33" s="287"/>
      <c r="R33" s="287"/>
      <c r="S33" s="287"/>
      <c r="T33" s="287"/>
      <c r="U33" s="287"/>
      <c r="V33" s="287"/>
      <c r="W33" s="287"/>
      <c r="X33" s="287"/>
      <c r="Y33" s="287"/>
      <c r="Z33" s="287"/>
    </row>
    <row r="34" spans="1:26" x14ac:dyDescent="0.3">
      <c r="A34" s="55" t="s">
        <v>161</v>
      </c>
      <c r="B34" s="55"/>
      <c r="C34" s="55"/>
      <c r="D34" s="55"/>
      <c r="E34" s="55"/>
      <c r="F34" s="55"/>
      <c r="G34" s="55"/>
      <c r="H34" s="55"/>
      <c r="I34" s="55"/>
      <c r="J34" s="55"/>
      <c r="K34" s="55"/>
      <c r="L34" s="55"/>
      <c r="M34" s="55"/>
      <c r="N34" s="55"/>
      <c r="Q34" s="287"/>
      <c r="R34" s="287"/>
      <c r="S34" s="287"/>
      <c r="T34" s="287"/>
      <c r="U34" s="287"/>
      <c r="V34" s="287"/>
      <c r="W34" s="287"/>
      <c r="X34" s="287"/>
      <c r="Y34" s="287"/>
      <c r="Z34" s="287"/>
    </row>
    <row r="35" spans="1:26" x14ac:dyDescent="0.3">
      <c r="A35" s="55" t="s">
        <v>162</v>
      </c>
      <c r="B35" s="55"/>
      <c r="C35" s="55"/>
      <c r="D35" s="55"/>
      <c r="E35" s="55"/>
      <c r="F35" s="55"/>
      <c r="G35" s="55"/>
      <c r="H35" s="55"/>
      <c r="I35" s="55"/>
      <c r="J35" s="55"/>
      <c r="K35" s="55"/>
      <c r="L35" s="55"/>
      <c r="M35" s="55"/>
      <c r="N35" s="55"/>
      <c r="Q35" s="287"/>
      <c r="R35" s="287"/>
      <c r="S35" s="287"/>
      <c r="T35" s="287"/>
      <c r="U35" s="287"/>
      <c r="V35" s="287"/>
      <c r="W35" s="287"/>
      <c r="X35" s="287"/>
      <c r="Y35" s="287"/>
      <c r="Z35" s="287"/>
    </row>
    <row r="36" spans="1:26" x14ac:dyDescent="0.3">
      <c r="A36" s="55" t="s">
        <v>163</v>
      </c>
      <c r="B36" s="55"/>
      <c r="C36" s="55"/>
      <c r="D36" s="55"/>
      <c r="E36" s="55"/>
      <c r="F36" s="55"/>
      <c r="G36" s="55"/>
      <c r="H36" s="55"/>
      <c r="I36" s="55"/>
      <c r="J36" s="55"/>
      <c r="K36" s="55"/>
      <c r="L36" s="55"/>
      <c r="M36" s="55"/>
      <c r="N36" s="55"/>
      <c r="Q36" s="287"/>
      <c r="R36" s="287"/>
      <c r="S36" s="287"/>
      <c r="T36" s="287"/>
      <c r="U36" s="287"/>
      <c r="V36" s="287"/>
      <c r="W36" s="287"/>
      <c r="X36" s="287"/>
      <c r="Y36" s="287"/>
      <c r="Z36" s="287"/>
    </row>
    <row r="37" spans="1:26" x14ac:dyDescent="0.3">
      <c r="A37" s="55" t="s">
        <v>164</v>
      </c>
      <c r="B37" s="55"/>
      <c r="C37" s="55"/>
      <c r="D37" s="55"/>
      <c r="E37" s="55"/>
      <c r="F37" s="55"/>
      <c r="G37" s="55"/>
      <c r="H37" s="55"/>
      <c r="I37" s="55"/>
      <c r="J37" s="55"/>
      <c r="K37" s="55"/>
      <c r="L37" s="55"/>
      <c r="M37" s="55"/>
      <c r="N37" s="55"/>
      <c r="Q37" s="287"/>
      <c r="R37" s="287"/>
      <c r="S37" s="287"/>
      <c r="T37" s="287"/>
      <c r="U37" s="287"/>
      <c r="V37" s="287"/>
      <c r="W37" s="287"/>
      <c r="X37" s="287"/>
      <c r="Y37" s="287"/>
      <c r="Z37" s="287"/>
    </row>
    <row r="38" spans="1:26" x14ac:dyDescent="0.3">
      <c r="A38" s="55" t="s">
        <v>165</v>
      </c>
      <c r="B38" s="55"/>
      <c r="C38" s="55"/>
      <c r="D38" s="55"/>
      <c r="E38" s="55"/>
      <c r="F38" s="55"/>
      <c r="G38" s="55"/>
      <c r="H38" s="55"/>
      <c r="I38" s="55"/>
      <c r="J38" s="55"/>
      <c r="K38" s="55"/>
      <c r="L38" s="55"/>
      <c r="M38" s="55"/>
      <c r="N38" s="55"/>
      <c r="Q38" s="287"/>
      <c r="R38" s="287"/>
      <c r="S38" s="287"/>
      <c r="T38" s="287"/>
      <c r="U38" s="287"/>
      <c r="V38" s="287"/>
      <c r="W38" s="287"/>
      <c r="X38" s="287"/>
      <c r="Y38" s="287"/>
      <c r="Z38" s="287"/>
    </row>
    <row r="39" spans="1:26" x14ac:dyDescent="0.3">
      <c r="A39" s="55" t="s">
        <v>166</v>
      </c>
      <c r="B39" s="55"/>
      <c r="C39" s="55"/>
      <c r="D39" s="55"/>
      <c r="E39" s="55"/>
      <c r="F39" s="55"/>
      <c r="G39" s="55"/>
      <c r="H39" s="56"/>
      <c r="I39" s="55"/>
      <c r="J39" s="55"/>
      <c r="K39" s="55"/>
      <c r="L39" s="55"/>
      <c r="M39" s="55"/>
      <c r="N39" s="55"/>
      <c r="Q39" s="287"/>
      <c r="R39" s="287"/>
      <c r="S39" s="287"/>
      <c r="T39" s="287"/>
      <c r="U39" s="287"/>
      <c r="V39" s="287"/>
      <c r="W39" s="287"/>
      <c r="X39" s="287"/>
      <c r="Y39" s="287"/>
      <c r="Z39" s="287"/>
    </row>
    <row r="40" spans="1:26" x14ac:dyDescent="0.3">
      <c r="A40" s="58" t="s">
        <v>170</v>
      </c>
      <c r="B40" s="55"/>
      <c r="C40" s="55"/>
      <c r="D40" s="55"/>
      <c r="E40" s="55"/>
      <c r="F40" s="55"/>
      <c r="G40" s="55"/>
      <c r="H40" s="55"/>
      <c r="I40" s="55"/>
      <c r="J40" s="55"/>
      <c r="K40" s="55"/>
      <c r="L40" s="55"/>
      <c r="M40" s="55"/>
      <c r="N40" s="55"/>
      <c r="Q40" s="287"/>
      <c r="R40" s="287"/>
      <c r="S40" s="287"/>
      <c r="T40" s="287"/>
      <c r="U40" s="287"/>
      <c r="V40" s="287"/>
      <c r="W40" s="287"/>
      <c r="X40" s="287"/>
      <c r="Y40" s="287"/>
      <c r="Z40" s="287"/>
    </row>
    <row r="41" spans="1:26" ht="95.25" customHeight="1" x14ac:dyDescent="0.3">
      <c r="A41" s="229" t="s">
        <v>168</v>
      </c>
      <c r="B41" s="229"/>
      <c r="C41" s="229"/>
      <c r="D41" s="229"/>
      <c r="E41" s="229"/>
      <c r="F41" s="229"/>
      <c r="G41" s="229"/>
      <c r="H41" s="229"/>
      <c r="I41" s="229"/>
      <c r="J41" s="229"/>
      <c r="K41" s="229"/>
      <c r="L41" s="229"/>
      <c r="M41" s="229"/>
      <c r="N41" s="55"/>
      <c r="Q41" s="287"/>
      <c r="R41" s="287"/>
      <c r="S41" s="287"/>
      <c r="T41" s="287"/>
      <c r="U41" s="287"/>
      <c r="V41" s="287"/>
      <c r="W41" s="287"/>
      <c r="X41" s="287"/>
      <c r="Y41" s="287"/>
      <c r="Z41" s="287"/>
    </row>
    <row r="42" spans="1:26" x14ac:dyDescent="0.3">
      <c r="A42" s="56" t="s">
        <v>193</v>
      </c>
      <c r="B42" s="55"/>
      <c r="C42" s="55"/>
      <c r="D42" s="55"/>
      <c r="E42" s="55"/>
      <c r="F42" s="55"/>
      <c r="G42" s="55"/>
      <c r="H42" s="55"/>
      <c r="I42" s="55"/>
      <c r="J42" s="55"/>
      <c r="K42" s="55"/>
      <c r="L42" s="55"/>
      <c r="M42" s="55"/>
      <c r="N42" s="55"/>
      <c r="Q42" s="287"/>
      <c r="R42" s="287"/>
      <c r="S42" s="287"/>
      <c r="T42" s="287"/>
      <c r="U42" s="287"/>
      <c r="V42" s="287"/>
      <c r="W42" s="287"/>
      <c r="X42" s="287"/>
      <c r="Y42" s="287"/>
      <c r="Z42" s="287"/>
    </row>
    <row r="43" spans="1:26" x14ac:dyDescent="0.3">
      <c r="A43" s="288" t="s">
        <v>169</v>
      </c>
      <c r="B43" s="288"/>
      <c r="C43" s="288"/>
      <c r="D43" s="288"/>
      <c r="E43" s="288"/>
      <c r="F43" s="288"/>
      <c r="G43" s="288"/>
      <c r="H43" s="288"/>
      <c r="I43" s="288"/>
      <c r="J43" s="288"/>
      <c r="K43" s="288"/>
      <c r="L43" s="288"/>
      <c r="M43" s="288"/>
      <c r="N43" s="55"/>
      <c r="Q43" s="287"/>
      <c r="R43" s="287"/>
      <c r="S43" s="287"/>
      <c r="T43" s="287"/>
      <c r="U43" s="287"/>
      <c r="V43" s="287"/>
      <c r="W43" s="287"/>
      <c r="X43" s="287"/>
      <c r="Y43" s="287"/>
      <c r="Z43" s="287"/>
    </row>
    <row r="44" spans="1:26" x14ac:dyDescent="0.3">
      <c r="A44" s="58" t="s">
        <v>171</v>
      </c>
      <c r="B44" s="55"/>
      <c r="C44" s="55"/>
      <c r="D44" s="55"/>
      <c r="E44" s="55"/>
      <c r="F44" s="55"/>
      <c r="G44" s="55"/>
      <c r="H44" s="55"/>
      <c r="I44" s="55"/>
      <c r="J44" s="55"/>
      <c r="K44" s="55"/>
      <c r="L44" s="55"/>
      <c r="M44" s="55"/>
      <c r="N44" s="55"/>
      <c r="Q44" s="287"/>
      <c r="R44" s="287"/>
      <c r="S44" s="287"/>
      <c r="T44" s="287"/>
      <c r="U44" s="287"/>
      <c r="V44" s="287"/>
      <c r="W44" s="287"/>
      <c r="X44" s="287"/>
      <c r="Y44" s="287"/>
      <c r="Z44" s="287"/>
    </row>
    <row r="45" spans="1:26" x14ac:dyDescent="0.3">
      <c r="A45" s="285" t="s">
        <v>172</v>
      </c>
      <c r="B45" s="285"/>
      <c r="C45" s="285"/>
      <c r="D45" s="285"/>
      <c r="E45" s="285"/>
      <c r="F45" s="285"/>
      <c r="G45" s="285"/>
      <c r="H45" s="285"/>
      <c r="I45" s="285"/>
      <c r="J45" s="285"/>
      <c r="K45" s="285"/>
      <c r="L45" s="285"/>
      <c r="M45" s="285"/>
      <c r="N45" s="55"/>
      <c r="Q45" s="287"/>
      <c r="R45" s="287"/>
      <c r="S45" s="287"/>
      <c r="T45" s="287"/>
      <c r="U45" s="287"/>
      <c r="V45" s="287"/>
      <c r="W45" s="287"/>
      <c r="X45" s="287"/>
      <c r="Y45" s="287"/>
      <c r="Z45" s="287"/>
    </row>
    <row r="46" spans="1:26" x14ac:dyDescent="0.3">
      <c r="A46" s="229" t="s">
        <v>174</v>
      </c>
      <c r="B46" s="229"/>
      <c r="C46" s="229"/>
      <c r="D46" s="229"/>
      <c r="E46" s="229"/>
      <c r="F46" s="229"/>
      <c r="G46" s="229"/>
      <c r="H46" s="229"/>
      <c r="I46" s="229"/>
      <c r="J46" s="229"/>
      <c r="K46" s="229"/>
      <c r="L46" s="229"/>
      <c r="M46" s="229"/>
      <c r="N46" s="229"/>
      <c r="O46" s="59"/>
      <c r="P46" s="59"/>
      <c r="Q46" s="287"/>
      <c r="R46" s="287"/>
      <c r="S46" s="287"/>
      <c r="T46" s="287"/>
      <c r="U46" s="287"/>
      <c r="V46" s="287"/>
      <c r="W46" s="287"/>
      <c r="X46" s="287"/>
      <c r="Y46" s="287"/>
      <c r="Z46" s="287"/>
    </row>
    <row r="47" spans="1:26" ht="27.75" customHeight="1" x14ac:dyDescent="0.3">
      <c r="A47" s="229" t="s">
        <v>194</v>
      </c>
      <c r="B47" s="229"/>
      <c r="C47" s="229"/>
      <c r="D47" s="229"/>
      <c r="E47" s="229"/>
      <c r="F47" s="229"/>
      <c r="G47" s="229"/>
      <c r="H47" s="229"/>
      <c r="I47" s="229"/>
      <c r="J47" s="229"/>
      <c r="K47" s="229"/>
      <c r="L47" s="229"/>
      <c r="M47" s="229"/>
      <c r="N47" s="229"/>
      <c r="O47" s="59"/>
      <c r="P47" s="59"/>
      <c r="Q47" s="287"/>
      <c r="R47" s="287"/>
      <c r="S47" s="287"/>
      <c r="T47" s="287"/>
      <c r="U47" s="287"/>
      <c r="V47" s="287"/>
      <c r="W47" s="287"/>
      <c r="X47" s="287"/>
      <c r="Y47" s="287"/>
      <c r="Z47" s="287"/>
    </row>
    <row r="48" spans="1:26" ht="27" customHeight="1" x14ac:dyDescent="0.3">
      <c r="A48" s="229" t="s">
        <v>195</v>
      </c>
      <c r="B48" s="229"/>
      <c r="C48" s="229"/>
      <c r="D48" s="229"/>
      <c r="E48" s="229"/>
      <c r="F48" s="229"/>
      <c r="G48" s="229"/>
      <c r="H48" s="229"/>
      <c r="I48" s="229"/>
      <c r="J48" s="229"/>
      <c r="K48" s="229"/>
      <c r="L48" s="229"/>
      <c r="M48" s="229"/>
      <c r="N48" s="229"/>
      <c r="O48" s="59"/>
      <c r="P48" s="59"/>
      <c r="Q48" s="287"/>
      <c r="R48" s="287"/>
      <c r="S48" s="287"/>
      <c r="T48" s="287"/>
      <c r="U48" s="287"/>
      <c r="V48" s="287"/>
      <c r="W48" s="287"/>
      <c r="X48" s="287"/>
      <c r="Y48" s="287"/>
      <c r="Z48" s="287"/>
    </row>
    <row r="49" spans="1:26" ht="30" customHeight="1" x14ac:dyDescent="0.3">
      <c r="A49" s="229" t="s">
        <v>196</v>
      </c>
      <c r="B49" s="229"/>
      <c r="C49" s="229"/>
      <c r="D49" s="229"/>
      <c r="E49" s="229"/>
      <c r="F49" s="229"/>
      <c r="G49" s="229"/>
      <c r="H49" s="229"/>
      <c r="I49" s="229"/>
      <c r="J49" s="229"/>
      <c r="K49" s="229"/>
      <c r="L49" s="229"/>
      <c r="M49" s="229"/>
      <c r="N49" s="229"/>
      <c r="O49" s="59"/>
      <c r="P49" s="59"/>
      <c r="Q49" s="287"/>
      <c r="R49" s="287"/>
      <c r="S49" s="287"/>
      <c r="T49" s="287"/>
      <c r="U49" s="287"/>
      <c r="V49" s="287"/>
      <c r="W49" s="287"/>
      <c r="X49" s="287"/>
      <c r="Y49" s="287"/>
      <c r="Z49" s="287"/>
    </row>
    <row r="50" spans="1:26" x14ac:dyDescent="0.3">
      <c r="A50" s="229" t="s">
        <v>197</v>
      </c>
      <c r="B50" s="229"/>
      <c r="C50" s="229"/>
      <c r="D50" s="229"/>
      <c r="E50" s="229"/>
      <c r="F50" s="229"/>
      <c r="G50" s="229"/>
      <c r="H50" s="229"/>
      <c r="I50" s="229"/>
      <c r="J50" s="229"/>
      <c r="K50" s="229"/>
      <c r="L50" s="229"/>
      <c r="M50" s="229"/>
      <c r="N50" s="229"/>
      <c r="O50" s="59"/>
      <c r="P50" s="59"/>
    </row>
    <row r="51" spans="1:26" ht="27.75" customHeight="1" x14ac:dyDescent="0.3">
      <c r="A51" s="285" t="s">
        <v>198</v>
      </c>
      <c r="B51" s="285"/>
      <c r="C51" s="285"/>
      <c r="D51" s="285"/>
      <c r="E51" s="285"/>
      <c r="F51" s="285"/>
      <c r="G51" s="285"/>
      <c r="H51" s="285"/>
      <c r="I51" s="285"/>
      <c r="J51" s="285"/>
      <c r="K51" s="285"/>
      <c r="L51" s="285"/>
      <c r="M51" s="285"/>
      <c r="N51" s="285"/>
      <c r="O51" s="60"/>
      <c r="P51" s="60"/>
    </row>
    <row r="52" spans="1:26" ht="26.25" customHeight="1" x14ac:dyDescent="0.3">
      <c r="A52" s="229" t="s">
        <v>199</v>
      </c>
      <c r="B52" s="229"/>
      <c r="C52" s="229"/>
      <c r="D52" s="229"/>
      <c r="E52" s="229"/>
      <c r="F52" s="229"/>
      <c r="G52" s="229"/>
      <c r="H52" s="229"/>
      <c r="I52" s="229"/>
      <c r="J52" s="229"/>
      <c r="K52" s="229"/>
      <c r="L52" s="229"/>
      <c r="M52" s="229"/>
      <c r="N52" s="229"/>
      <c r="O52" s="59"/>
      <c r="P52" s="59"/>
    </row>
    <row r="53" spans="1:26" ht="15" customHeight="1" x14ac:dyDescent="0.3">
      <c r="A53" s="229" t="s">
        <v>200</v>
      </c>
      <c r="B53" s="229"/>
      <c r="C53" s="229"/>
      <c r="D53" s="229"/>
      <c r="E53" s="229"/>
      <c r="F53" s="229"/>
      <c r="G53" s="229"/>
      <c r="H53" s="229"/>
      <c r="I53" s="229"/>
      <c r="J53" s="229"/>
      <c r="K53" s="229"/>
      <c r="L53" s="229"/>
      <c r="M53" s="229"/>
      <c r="N53" s="229"/>
      <c r="O53" s="59"/>
      <c r="P53" s="59"/>
    </row>
    <row r="54" spans="1:26" x14ac:dyDescent="0.3">
      <c r="A54" s="58" t="s">
        <v>175</v>
      </c>
      <c r="B54" s="55"/>
      <c r="C54" s="55"/>
      <c r="D54" s="55"/>
      <c r="E54" s="55"/>
      <c r="F54" s="55"/>
      <c r="G54" s="55"/>
      <c r="H54" s="55"/>
      <c r="I54" s="55"/>
      <c r="J54" s="55"/>
      <c r="K54" s="55"/>
      <c r="L54" s="55"/>
      <c r="M54" s="55"/>
      <c r="N54" s="55"/>
    </row>
    <row r="55" spans="1:26" ht="30.75" customHeight="1" x14ac:dyDescent="0.3">
      <c r="A55" s="229" t="s">
        <v>172</v>
      </c>
      <c r="B55" s="229"/>
      <c r="C55" s="229"/>
      <c r="D55" s="229"/>
      <c r="E55" s="229"/>
      <c r="F55" s="229"/>
      <c r="G55" s="229"/>
      <c r="H55" s="229"/>
      <c r="I55" s="229"/>
      <c r="J55" s="229"/>
      <c r="K55" s="229"/>
      <c r="L55" s="229"/>
      <c r="M55" s="229"/>
      <c r="N55" s="229"/>
      <c r="O55" s="59"/>
      <c r="P55" s="59"/>
    </row>
    <row r="56" spans="1:26" ht="26.25" customHeight="1" x14ac:dyDescent="0.3">
      <c r="A56" s="229" t="s">
        <v>173</v>
      </c>
      <c r="B56" s="229"/>
      <c r="C56" s="229"/>
      <c r="D56" s="229"/>
      <c r="E56" s="229"/>
      <c r="F56" s="229"/>
      <c r="G56" s="229"/>
      <c r="H56" s="229"/>
      <c r="I56" s="229"/>
      <c r="J56" s="229"/>
      <c r="K56" s="229"/>
      <c r="L56" s="229"/>
      <c r="M56" s="229"/>
      <c r="N56" s="229"/>
      <c r="O56" s="59"/>
      <c r="P56" s="59"/>
    </row>
    <row r="57" spans="1:26" ht="26.25" customHeight="1" x14ac:dyDescent="0.3">
      <c r="A57" s="229" t="s">
        <v>201</v>
      </c>
      <c r="B57" s="229"/>
      <c r="C57" s="229"/>
      <c r="D57" s="229"/>
      <c r="E57" s="229"/>
      <c r="F57" s="229"/>
      <c r="G57" s="229"/>
      <c r="H57" s="229"/>
      <c r="I57" s="229"/>
      <c r="J57" s="229"/>
      <c r="K57" s="229"/>
      <c r="L57" s="229"/>
      <c r="M57" s="229"/>
      <c r="N57" s="229"/>
      <c r="O57" s="59"/>
      <c r="P57" s="59"/>
    </row>
    <row r="58" spans="1:26" x14ac:dyDescent="0.3">
      <c r="A58" s="285" t="s">
        <v>202</v>
      </c>
      <c r="B58" s="285"/>
      <c r="C58" s="285"/>
      <c r="D58" s="285"/>
      <c r="E58" s="285"/>
      <c r="F58" s="285"/>
      <c r="G58" s="285"/>
      <c r="H58" s="285"/>
      <c r="I58" s="285"/>
      <c r="J58" s="285"/>
      <c r="K58" s="285"/>
      <c r="L58" s="285"/>
      <c r="M58" s="285"/>
      <c r="N58" s="285"/>
      <c r="O58" s="60"/>
      <c r="P58" s="60"/>
    </row>
    <row r="59" spans="1:26" x14ac:dyDescent="0.3">
      <c r="A59" s="285" t="s">
        <v>203</v>
      </c>
      <c r="B59" s="285"/>
      <c r="C59" s="285"/>
      <c r="D59" s="285"/>
      <c r="E59" s="285"/>
      <c r="F59" s="285"/>
      <c r="G59" s="285"/>
      <c r="H59" s="285"/>
      <c r="I59" s="285"/>
      <c r="J59" s="285"/>
      <c r="K59" s="285"/>
      <c r="L59" s="285"/>
      <c r="M59" s="285"/>
      <c r="N59" s="285"/>
      <c r="O59" s="60"/>
      <c r="P59" s="60"/>
    </row>
    <row r="60" spans="1:26" ht="27.75" customHeight="1" x14ac:dyDescent="0.3">
      <c r="A60" s="285" t="s">
        <v>204</v>
      </c>
      <c r="B60" s="285"/>
      <c r="C60" s="285"/>
      <c r="D60" s="285"/>
      <c r="E60" s="285"/>
      <c r="F60" s="285"/>
      <c r="G60" s="285"/>
      <c r="H60" s="285"/>
      <c r="I60" s="285"/>
      <c r="J60" s="285"/>
      <c r="K60" s="285"/>
      <c r="L60" s="285"/>
      <c r="M60" s="285"/>
      <c r="N60" s="285"/>
      <c r="O60" s="60"/>
      <c r="P60" s="60"/>
    </row>
    <row r="61" spans="1:26" x14ac:dyDescent="0.3">
      <c r="A61" s="285" t="s">
        <v>205</v>
      </c>
      <c r="B61" s="285"/>
      <c r="C61" s="285"/>
      <c r="D61" s="285"/>
      <c r="E61" s="285"/>
      <c r="F61" s="285"/>
      <c r="G61" s="285"/>
      <c r="H61" s="285"/>
      <c r="I61" s="285"/>
      <c r="J61" s="285"/>
      <c r="K61" s="285"/>
      <c r="L61" s="285"/>
      <c r="M61" s="285"/>
      <c r="N61" s="285"/>
      <c r="O61" s="60"/>
      <c r="P61" s="60"/>
    </row>
    <row r="62" spans="1:26" x14ac:dyDescent="0.3">
      <c r="A62" s="285" t="s">
        <v>206</v>
      </c>
      <c r="B62" s="285"/>
      <c r="C62" s="285"/>
      <c r="D62" s="285"/>
      <c r="E62" s="285"/>
      <c r="F62" s="285"/>
      <c r="G62" s="285"/>
      <c r="H62" s="285"/>
      <c r="I62" s="285"/>
      <c r="J62" s="285"/>
      <c r="K62" s="285"/>
      <c r="L62" s="285"/>
      <c r="M62" s="285"/>
      <c r="N62" s="285"/>
      <c r="O62" s="60"/>
      <c r="P62" s="60"/>
    </row>
    <row r="63" spans="1:26" x14ac:dyDescent="0.3">
      <c r="A63" s="285" t="s">
        <v>207</v>
      </c>
      <c r="B63" s="285"/>
      <c r="C63" s="285"/>
      <c r="D63" s="285"/>
      <c r="E63" s="285"/>
      <c r="F63" s="285"/>
      <c r="G63" s="285"/>
      <c r="H63" s="285"/>
      <c r="I63" s="285"/>
      <c r="J63" s="285"/>
      <c r="K63" s="285"/>
      <c r="L63" s="285"/>
      <c r="M63" s="285"/>
      <c r="N63" s="285"/>
      <c r="O63" s="60"/>
      <c r="P63" s="60"/>
    </row>
    <row r="64" spans="1:26" x14ac:dyDescent="0.3">
      <c r="A64" s="57" t="s">
        <v>176</v>
      </c>
      <c r="B64" s="56"/>
      <c r="C64" s="56"/>
      <c r="D64" s="56"/>
      <c r="E64" s="56"/>
      <c r="F64" s="55"/>
      <c r="G64" s="55"/>
      <c r="H64" s="55"/>
      <c r="I64" s="55"/>
      <c r="J64" s="55"/>
      <c r="K64" s="55"/>
      <c r="L64" s="55"/>
      <c r="M64" s="55"/>
      <c r="N64" s="55"/>
    </row>
    <row r="65" spans="1:16" ht="30" customHeight="1" x14ac:dyDescent="0.3">
      <c r="A65" s="229" t="s">
        <v>177</v>
      </c>
      <c r="B65" s="229"/>
      <c r="C65" s="229"/>
      <c r="D65" s="229"/>
      <c r="E65" s="229"/>
      <c r="F65" s="229"/>
      <c r="G65" s="229"/>
      <c r="H65" s="229"/>
      <c r="I65" s="229"/>
      <c r="J65" s="229"/>
      <c r="K65" s="229"/>
      <c r="L65" s="229"/>
      <c r="M65" s="229"/>
      <c r="N65" s="229"/>
      <c r="O65" s="59"/>
      <c r="P65" s="59"/>
    </row>
    <row r="71" spans="1:16" ht="15" customHeight="1" x14ac:dyDescent="0.3"/>
  </sheetData>
  <mergeCells count="29">
    <mergeCell ref="A46:N46"/>
    <mergeCell ref="A47:N47"/>
    <mergeCell ref="Q26:Z26"/>
    <mergeCell ref="Q27:Z49"/>
    <mergeCell ref="A27:M27"/>
    <mergeCell ref="A29:M29"/>
    <mergeCell ref="A41:M41"/>
    <mergeCell ref="A43:M43"/>
    <mergeCell ref="A45:M45"/>
    <mergeCell ref="A31:M31"/>
    <mergeCell ref="A33:M33"/>
    <mergeCell ref="A48:N48"/>
    <mergeCell ref="A49:N49"/>
    <mergeCell ref="A2:J2"/>
    <mergeCell ref="A3:J25"/>
    <mergeCell ref="A56:N56"/>
    <mergeCell ref="A57:N57"/>
    <mergeCell ref="A65:N65"/>
    <mergeCell ref="A58:N58"/>
    <mergeCell ref="A59:N59"/>
    <mergeCell ref="A60:N60"/>
    <mergeCell ref="A61:N61"/>
    <mergeCell ref="A63:N63"/>
    <mergeCell ref="A62:N62"/>
    <mergeCell ref="A50:N50"/>
    <mergeCell ref="A52:N52"/>
    <mergeCell ref="A53:N53"/>
    <mergeCell ref="A51:N51"/>
    <mergeCell ref="A55:N5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1_Maize</vt:lpstr>
      <vt:lpstr>2_Gaļa</vt:lpstr>
      <vt:lpstr>3_Piens</vt:lpstr>
      <vt:lpstr>4_Augli_darz_nesezona</vt:lpstr>
      <vt:lpstr>5_Lauku_plat_darzeni</vt:lpstr>
      <vt:lpstr>6_ Sula</vt:lpstr>
      <vt:lpstr>7_Partikas_prod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Elza Rūtenberga</cp:lastModifiedBy>
  <cp:lastPrinted>2022-02-07T06:43:42Z</cp:lastPrinted>
  <dcterms:created xsi:type="dcterms:W3CDTF">2018-12-17T10:41:22Z</dcterms:created>
  <dcterms:modified xsi:type="dcterms:W3CDTF">2022-03-09T13:26:27Z</dcterms:modified>
</cp:coreProperties>
</file>