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95.13.208.226\TNP_Faili\Nodaļas\Iepirkumu nodaļa\TNPz Zemsliekšņu iepirkumi\2022\TNPz 38 Pārtikas produktu piegāde Pastendes PII “ĶIPARS (atkārtots)\"/>
    </mc:Choice>
  </mc:AlternateContent>
  <xr:revisionPtr revIDLastSave="0" documentId="13_ncr:1_{FA9C0CE6-1714-438C-AFE5-93F5A0022E08}" xr6:coauthVersionLast="47" xr6:coauthVersionMax="47" xr10:uidLastSave="{00000000-0000-0000-0000-000000000000}"/>
  <bookViews>
    <workbookView xWindow="-108" yWindow="-108" windowWidth="23256" windowHeight="12576" tabRatio="882" xr2:uid="{00000000-000D-0000-FFFF-FFFF00000000}"/>
  </bookViews>
  <sheets>
    <sheet name="1_Maize" sheetId="9" r:id="rId1"/>
    <sheet name="2_ Sula" sheetId="45" r:id="rId2"/>
    <sheet name="3_Partikas_prod" sheetId="38" r:id="rId3"/>
    <sheet name="Piegāde" sheetId="44" r:id="rId4"/>
    <sheet name="kvalitāte prasības"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38" l="1"/>
  <c r="J11" i="9" l="1"/>
  <c r="J12" i="9"/>
  <c r="J69" i="38" l="1"/>
  <c r="G15" i="45" l="1"/>
  <c r="G92" i="38"/>
  <c r="G16" i="9"/>
  <c r="J31" i="38" l="1"/>
  <c r="J62" i="38"/>
  <c r="J63" i="38"/>
  <c r="J64" i="38"/>
  <c r="J65" i="38"/>
  <c r="J66" i="38"/>
  <c r="J67" i="38"/>
  <c r="J68" i="38"/>
  <c r="J70" i="38"/>
  <c r="J71" i="38"/>
  <c r="J72" i="38"/>
  <c r="J73" i="38"/>
  <c r="J74" i="38"/>
  <c r="J75" i="38"/>
  <c r="J76" i="38"/>
  <c r="J77" i="38"/>
  <c r="J10" i="45"/>
  <c r="J12" i="38"/>
  <c r="J13" i="38"/>
  <c r="J14" i="38"/>
  <c r="J15" i="38"/>
  <c r="J16" i="38"/>
  <c r="J17" i="38"/>
  <c r="J18" i="38"/>
  <c r="J19" i="38"/>
  <c r="J20" i="38"/>
  <c r="J21" i="38"/>
  <c r="J22" i="38"/>
  <c r="J24" i="38"/>
  <c r="J25" i="38"/>
  <c r="J26" i="38"/>
  <c r="J27" i="38"/>
  <c r="J28" i="38"/>
  <c r="J29" i="38"/>
  <c r="J30"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1" i="38"/>
  <c r="J79" i="38"/>
  <c r="J80" i="38"/>
  <c r="J81" i="38"/>
  <c r="J82" i="38"/>
  <c r="J83" i="38"/>
  <c r="J84" i="38"/>
  <c r="J85" i="38"/>
  <c r="J86" i="38"/>
  <c r="J87" i="38"/>
  <c r="J88" i="38"/>
  <c r="J89" i="38"/>
  <c r="J91" i="38"/>
  <c r="J92" i="38" s="1"/>
  <c r="J94" i="38" l="1"/>
  <c r="J93" i="38"/>
  <c r="J14" i="45"/>
  <c r="J13" i="45"/>
  <c r="J15" i="45" l="1"/>
  <c r="J11" i="38"/>
  <c r="J13" i="9"/>
  <c r="J14" i="9"/>
  <c r="J15" i="9"/>
  <c r="J16" i="45" l="1"/>
  <c r="J17" i="45" s="1"/>
  <c r="J16" i="9"/>
  <c r="J17" i="9" l="1"/>
  <c r="J18" i="9" s="1"/>
</calcChain>
</file>

<file path=xl/sharedStrings.xml><?xml version="1.0" encoding="utf-8"?>
<sst xmlns="http://schemas.openxmlformats.org/spreadsheetml/2006/main" count="331" uniqueCount="202">
  <si>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</si>
  <si>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</si>
  <si>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</si>
  <si>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</si>
  <si>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</si>
  <si>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</si>
  <si>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</si>
  <si>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</si>
  <si>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</si>
  <si>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</si>
  <si>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</si>
  <si>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</si>
  <si>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</si>
  <si>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</si>
  <si>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</si>
  <si>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</si>
  <si>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</si>
  <si>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</si>
  <si>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</si>
  <si>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</si>
  <si>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</si>
  <si>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</si>
  <si>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</si>
  <si>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</si>
  <si>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</si>
  <si>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</si>
  <si>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</si>
  <si>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Piegādes biežums</t>
  </si>
  <si>
    <t>Baltmaize</t>
  </si>
  <si>
    <t>Rudzu maize</t>
  </si>
  <si>
    <t>l</t>
  </si>
  <si>
    <t>Šķeltie zirņi</t>
  </si>
  <si>
    <t>1.daļa – MAIZE</t>
  </si>
  <si>
    <t>Kukurūzas pārslas</t>
  </si>
  <si>
    <t>Milti</t>
  </si>
  <si>
    <t>A/L, 1,0 kg fasējums</t>
  </si>
  <si>
    <t>Pupiņas</t>
  </si>
  <si>
    <t>Kakao</t>
  </si>
  <si>
    <t>Piedevas ēdieniem</t>
  </si>
  <si>
    <t>Vanilīna cukurs</t>
  </si>
  <si>
    <t>Pipari</t>
  </si>
  <si>
    <t>Kanēlis</t>
  </si>
  <si>
    <t>1 kg iepakojumā</t>
  </si>
  <si>
    <t>Lauru lapas</t>
  </si>
  <si>
    <t>Raugs</t>
  </si>
  <si>
    <t>Konservēti gurķi</t>
  </si>
  <si>
    <t>Zaļie zirnīši</t>
  </si>
  <si>
    <t>Tomātu mērce</t>
  </si>
  <si>
    <t>Citronskābe</t>
  </si>
  <si>
    <t>Rīsu pārslas</t>
  </si>
  <si>
    <t>Kukurūzas putraimi</t>
  </si>
  <si>
    <t>Rīvmaize</t>
  </si>
  <si>
    <t>Kliju maize</t>
  </si>
  <si>
    <t>Latvijas graudu maize</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</si>
  <si>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</si>
  <si>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</si>
  <si>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</si>
  <si>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Kons. skābenes</t>
  </si>
  <si>
    <t>0,5 l  vai 1 l burkās</t>
  </si>
  <si>
    <t xml:space="preserve">Sula </t>
  </si>
  <si>
    <t>Ābolu, plūmju, ķiršu u.c. safasēts atbilstoši drošības, higiēnas prasībām – 3 l stikla burkās</t>
  </si>
  <si>
    <t>Heka fileja bez ādas</t>
  </si>
  <si>
    <t xml:space="preserve">Vakuuma iepakojumā, 10% glazūra </t>
  </si>
  <si>
    <t>Vakuuma iepakojumā, 0% glazūra,  no 1 kg – 5 kg iepakojumā, atbilstoši  pieprasītajam daudzumam</t>
  </si>
  <si>
    <t>Iepakojumā no 1 kg līdz 2,5 kg, atbilstoši pieprasītajam daudzumam</t>
  </si>
  <si>
    <t>Iepakojumā  no 1kg līdz 2,5 kg, atbilstoši pieprasītajam daudzumam</t>
  </si>
  <si>
    <t>Iepakojumā no 0,400 kg līdz 2,5 kg , atbilstoši pieprasītajam daudzumam</t>
  </si>
  <si>
    <t>Paciņas 0,01- 0,015 kg iepak.</t>
  </si>
  <si>
    <t xml:space="preserve"> paciņas</t>
  </si>
  <si>
    <t>0,5 kg iepakojumā</t>
  </si>
  <si>
    <t xml:space="preserve">  kg</t>
  </si>
  <si>
    <t>0,01-0,015 kg iepak.</t>
  </si>
  <si>
    <t>Majonēze</t>
  </si>
  <si>
    <t xml:space="preserve"> kg</t>
  </si>
  <si>
    <t>Pārtikas, 0,02 kg paciņās</t>
  </si>
  <si>
    <t>0,1 kg paciņa</t>
  </si>
  <si>
    <t>A/L 0,4 kg iepakojumā</t>
  </si>
  <si>
    <t>Ķimenes</t>
  </si>
  <si>
    <t>Saules puķu sēklas, lobītas</t>
  </si>
  <si>
    <t>Paciņās  ne vairāk kā 1 kg</t>
  </si>
  <si>
    <t>Paciņas 0,01-0,015 kg iepak.</t>
  </si>
  <si>
    <t>Citronpipari</t>
  </si>
  <si>
    <t>0,400 kg iepakojumā</t>
  </si>
  <si>
    <t>Garšvielas bez sāls</t>
  </si>
  <si>
    <t xml:space="preserve">0,02 – 0,5 kg iepakojumā </t>
  </si>
  <si>
    <t>Želantīns</t>
  </si>
  <si>
    <t>Kafija</t>
  </si>
  <si>
    <t>Paciņas 0,1 kg iepakojums</t>
  </si>
  <si>
    <t>Sveramie , kastēs no 2- 5 kg, atbilstoši pieprasītajam daudzumam</t>
  </si>
  <si>
    <t>A/L, fasēti 1,0 kg</t>
  </si>
  <si>
    <t xml:space="preserve">A/L, 1,0 kg fasējums </t>
  </si>
  <si>
    <t xml:space="preserve"> A/L, 1,0 kg fasējums</t>
  </si>
  <si>
    <t>5-graudu pārslas</t>
  </si>
  <si>
    <t>A/L 1,0 kg fasējums</t>
  </si>
  <si>
    <t>A/L1,0 kg fasējums</t>
  </si>
  <si>
    <t>Rīsi</t>
  </si>
  <si>
    <t>Fasētas 0,4 kg paciņās</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</si>
  <si>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</si>
  <si>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</si>
  <si>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</si>
  <si>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</si>
  <si>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</si>
  <si>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</si>
  <si>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</si>
  <si>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</si>
  <si>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</si>
  <si>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</si>
  <si>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</si>
  <si>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</si>
  <si>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</si>
  <si>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</si>
  <si>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</si>
  <si>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Ābolu sula</t>
  </si>
  <si>
    <t>Dabīgās sulas,  safasēts atbilstoši drošības, higiēnas prasībām – 1-3 l tilpumā, 100%, saldskāba, nedzidrināta, termiski apstrādāta. Nesatur sintētiskas krāsvielas, garšas pastiprinātājus (E620-E650). Izcelsmes valsts Latvija</t>
  </si>
  <si>
    <t>Konservēti dārzeņi un pārstrādāti augļi</t>
  </si>
  <si>
    <t>Saldētā produkcija</t>
  </si>
  <si>
    <t>***Saldētai produkcijai piegādātājs piedāvā pasūtītajam  saldētavu produktu uzglabāšanai, uz līguma darbības laiku.</t>
  </si>
  <si>
    <t>1. Produkcijas piegāde  pēc pasūtītāja pieteikuma vienu reizi nedēļā -  otrdienās, vai trešdienās ( pasūtījumu veic telefoniski vienu dienu iepriekš).</t>
  </si>
  <si>
    <t>Sadskābmaize</t>
  </si>
  <si>
    <t>250-300 g paciņas , mieži –80 % , dabīgā kafija – 20%.</t>
  </si>
  <si>
    <t>Paciņās, 0.1-0,2 kg iepakojumā</t>
  </si>
  <si>
    <t>4-graudu pārslas</t>
  </si>
  <si>
    <t>Rīsi tvaicēti</t>
  </si>
  <si>
    <t>Milti bezglutēna</t>
  </si>
  <si>
    <t>Fasēti 0,4- 0,7 kg iepakojumā</t>
  </si>
  <si>
    <t>Maize bezglutēna</t>
  </si>
  <si>
    <t>A/L,maize, kas gatavota no īpašām bezgllutēna auzām,nesatur ģenētiski modificētus organismus, saldinātājus, konservantus,ne vairāk kā 1,25 sāls uz 100 gr. produkta un ne vairāk kā 5 g pievienotā cukura daudzuma uz 100 g produkta,polietilēna iepakojumā</t>
  </si>
  <si>
    <t>Fasēts 1 l iepakojumā</t>
  </si>
  <si>
    <r>
      <t xml:space="preserve">Cepumi bez </t>
    </r>
    <r>
      <rPr>
        <b/>
        <sz val="10"/>
        <color theme="1"/>
        <rFont val="Times New Roman"/>
        <family val="1"/>
        <charset val="186"/>
      </rPr>
      <t>glutēna</t>
    </r>
  </si>
  <si>
    <t>Fasēti 0,1-0,3 kg iepakojumā. Nesatur daļēji hidrogenētos augu taukus. Nesatur pārtikas piedevas un sintētiskās krāsvielas, nesatur ģenētiski modificētus organismus</t>
  </si>
  <si>
    <t>Tēja (kumelīšu,piparmētru)</t>
  </si>
  <si>
    <t>Sinepes</t>
  </si>
  <si>
    <t>Mārrutki</t>
  </si>
  <si>
    <t>Soda</t>
  </si>
  <si>
    <t>Fasēta no 0,2- 0,5 kg iepakojumā</t>
  </si>
  <si>
    <t>0.5-0,8 l burciņās , metāla bundžās</t>
  </si>
  <si>
    <t>Laša fileja bez ādas</t>
  </si>
  <si>
    <t>Konservētas pupiņas</t>
  </si>
  <si>
    <t>Konservēta kukurūza</t>
  </si>
  <si>
    <t xml:space="preserve">0,4 kg bundžās </t>
  </si>
  <si>
    <t>Konservēti ananāsi</t>
  </si>
  <si>
    <t>Konservēti persiki</t>
  </si>
  <si>
    <t>0.850 bundžās</t>
  </si>
  <si>
    <t>0.825 bundžās</t>
  </si>
  <si>
    <t>Zivju konservi savā sulā</t>
  </si>
  <si>
    <t>Sastāv no 60% zivs. Sāls nepārsniedz 1,5g uz 100g produkta.</t>
  </si>
  <si>
    <t>Dzērveņu sula</t>
  </si>
  <si>
    <t>Medus</t>
  </si>
  <si>
    <r>
      <t xml:space="preserve">Dažādu ziedu medus, </t>
    </r>
    <r>
      <rPr>
        <b/>
        <sz val="10"/>
        <color theme="1"/>
        <rFont val="Times New Roman"/>
        <family val="1"/>
        <charset val="186"/>
      </rPr>
      <t>Ražots Latvijā.</t>
    </r>
  </si>
  <si>
    <t>Sadētu dārzeņu mix</t>
  </si>
  <si>
    <t>Saldēti puķkāposti,maisījums zupām, iepakojums 2-2,5 kg, safasēti atbilstoši drošības un higiēnas prasībām</t>
  </si>
  <si>
    <t>Saldētas avenes</t>
  </si>
  <si>
    <t>Saldēti ķirši bez kauliņiem</t>
  </si>
  <si>
    <t>Saldēti rabarberi</t>
  </si>
  <si>
    <t>Saldēti puķu kāposti</t>
  </si>
  <si>
    <t xml:space="preserve">Saldētas zemenes </t>
  </si>
  <si>
    <t>Saldēts ogu mix</t>
  </si>
  <si>
    <t>Saldēti Zaļie zirnīši</t>
  </si>
  <si>
    <t>Saldējums</t>
  </si>
  <si>
    <t>gb</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</si>
  <si>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t>
    </r>
    <r>
      <rPr>
        <b/>
        <sz val="10"/>
        <color rgb="FF000000"/>
        <rFont val="Times New Roman"/>
        <family val="1"/>
        <charset val="186"/>
      </rPr>
      <t>Ražots Latvijā</t>
    </r>
    <r>
      <rPr>
        <b/>
        <sz val="10"/>
        <color theme="1"/>
        <rFont val="Times New Roman"/>
        <family val="1"/>
        <charset val="186"/>
      </rPr>
      <t>)</t>
    </r>
  </si>
  <si>
    <r>
      <t xml:space="preserve">A/L, sagriezta, polietilēna iepakojumā 1 kukulis- 0,500-0,800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t>
    </r>
  </si>
  <si>
    <r>
      <t xml:space="preserve">A/L, sagriezta, polietilēna iepakojumā 1 kukulis - 0,300  - 0,800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 xml:space="preserve">
</t>
    </r>
  </si>
  <si>
    <r>
      <t xml:space="preserve">A/L, sagriezta, polietilēna iepakojumā 1 kukulis- 0,300 -0,500 kg.Nesatur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</si>
  <si>
    <t>Vistas olas</t>
  </si>
  <si>
    <t>Produkcijas piegāde pēc pasūtītāja pieteikuma divas reizes nedēļā, ne vēlāk kā līdz plkst.12:00  ( pasūtījumu veic telefoniski vienu dienu iepriekš).</t>
  </si>
  <si>
    <t>Piegādes laiks piecas reizes nedēļā, ne vēlāk kā līdz plkst.9.00  - preču pieprasījums jānodod 1 dienu pirms pasūtījuma izpildes (pasūtījumu veic telefoniski vai pēc rakstiska pieteikuma e-pastā vienu dienu  iepriekš).</t>
  </si>
  <si>
    <t>Olas</t>
  </si>
  <si>
    <t>Svaigas, 1 kategorijas, tīrā čaumalā no ārpses, šķirotas veselas, nebojātas, L kategorija, A/L fasētas pa 10 gb bretes, atbilstoši pasūtījumam. Derīguma termiņš 3 nedēļas. Izcelsmes valsts LATVIJA</t>
  </si>
  <si>
    <t>Fasēta 0,25 kg iepakojumā. Nesatur aromatizētājus un pārtikas piedevas, konservantus, krāsvielas. Satur ne vairāk kā 1g sāls uz 100g produkta.</t>
  </si>
  <si>
    <t xml:space="preserve">0,120-0.5 l, </t>
  </si>
  <si>
    <t xml:space="preserve">0,120 -0.5 l, </t>
  </si>
  <si>
    <t xml:space="preserve">0,5 l burkās </t>
  </si>
  <si>
    <t xml:space="preserve">0.3-0,425 kg bundžas. </t>
  </si>
  <si>
    <t xml:space="preserve">Vafeļu glāzītē, dažādu veidu-šokolādes, vaniļas, ogu,tilpums no 100 ml-125 ml glāzītē. </t>
  </si>
  <si>
    <t>Upeņu sula</t>
  </si>
  <si>
    <t>1. Maize</t>
  </si>
  <si>
    <t>Rīsu piens</t>
  </si>
  <si>
    <t>Tomātu pasa</t>
  </si>
  <si>
    <t>Fasēts 0.5  - 1.0 kg, nesatus pārtikas piedevas un satur ne vairāk kā 1 g sāls un 15 g ogļhidrātu uz 100g produkta</t>
  </si>
  <si>
    <t>Konfektes</t>
  </si>
  <si>
    <t>Nesatur garšas pastiprinātājus (E620-E650) un sintētiskās krāsvielas. Nesatur ģenētiski modificētus organismus un vielas, kas izraisa uzvedības traucējumus bērniem. Pēc pieprasījuma.</t>
  </si>
  <si>
    <t xml:space="preserve">Max daudzums 4 mēnešos </t>
  </si>
  <si>
    <t>TEHNISKAIS UN FINANŠU PIEDĀVĀJUMS
Pārtikas preču piegāde Pastendes PII ĶIPARAM 2022.gadam</t>
  </si>
  <si>
    <t>Produkcijas piegāde pēc pasūtītāja pieteikuma vienu reizi mēnesī, ne vēlāk kā līdz plkst.12:00  ( pasūtījumu veic telefoniski vienu dienu iepriekš).</t>
  </si>
  <si>
    <t>Konservēti tomāti mizoti</t>
  </si>
  <si>
    <t>0,85-1,5 kg bundžās</t>
  </si>
  <si>
    <t>Pārtikas produkti, kas atbilst nacionālās pārtikas kvalitātes shēmas (turpmāk – NPKS) prasībām.</t>
  </si>
  <si>
    <r>
      <rPr>
        <b/>
        <i/>
        <u/>
        <sz val="11"/>
        <color theme="1"/>
        <rFont val="Times New Roman"/>
        <family val="1"/>
        <charset val="186"/>
      </rPr>
      <t>Piegāde</t>
    </r>
    <r>
      <rPr>
        <u/>
        <sz val="11"/>
        <color theme="1"/>
        <rFont val="Times New Roman"/>
        <family val="1"/>
        <charset val="186"/>
      </rPr>
      <t>:</t>
    </r>
    <r>
      <rPr>
        <sz val="11"/>
        <color theme="1"/>
        <rFont val="Times New Roman"/>
        <family val="1"/>
        <charset val="186"/>
      </rPr>
      <t xml:space="preserve"> Produkcijas piegāde pēc pasūtītāja pieteikuma divas reizes nedēļā, ne vēlāk kā līdz plkst.12:00  ( pasūtījumu veic telefoniski vienu dienu iepriekš).</t>
    </r>
  </si>
  <si>
    <t>Apzīmējumi:</t>
  </si>
  <si>
    <r>
      <rPr>
        <b/>
        <i/>
        <u/>
        <sz val="11"/>
        <color theme="1"/>
        <rFont val="Times New Roman"/>
        <family val="1"/>
        <charset val="186"/>
      </rPr>
      <t>Piegāde:</t>
    </r>
    <r>
      <rPr>
        <sz val="11"/>
        <color theme="1"/>
        <rFont val="Times New Roman"/>
        <family val="1"/>
        <charset val="186"/>
      </rPr>
      <t xml:space="preserve"> Produkcijas piegāde pēc pasūtītāja pieteikuma vienu reizi mēnesī, ne vēlāk kā līdz plkst.12:00  ( pasūtījumu veic telefoniski vienu dienu iepriekš).</t>
    </r>
  </si>
  <si>
    <r>
      <rPr>
        <b/>
        <i/>
        <u/>
        <sz val="11"/>
        <color theme="1"/>
        <rFont val="Times New Roman"/>
        <family val="1"/>
        <charset val="186"/>
      </rPr>
      <t>Piegāde:</t>
    </r>
    <r>
      <rPr>
        <sz val="11"/>
        <color theme="1"/>
        <rFont val="Times New Roman"/>
        <family val="1"/>
        <charset val="186"/>
      </rPr>
      <t xml:space="preserve"> Produkcijas piegāde pēc pasūtītāja pieteikuma trīs reizes nedēļā, ne vēlāk kā līdz plkst.9:00 ( pasūtījumu veic telefoniski vienu dienu iepriekš).</t>
    </r>
  </si>
  <si>
    <t>Makaroni burtiņi</t>
  </si>
  <si>
    <t>Makaroni spirāles</t>
  </si>
  <si>
    <t>A/L, fasēti 0,5-5kg</t>
  </si>
  <si>
    <r>
      <rPr>
        <b/>
        <i/>
        <u/>
        <sz val="11"/>
        <rFont val="Times New Roman"/>
        <family val="1"/>
        <charset val="186"/>
      </rPr>
      <t xml:space="preserve">Piezīme: </t>
    </r>
    <r>
      <rPr>
        <sz val="11"/>
        <rFont val="Times New Roman"/>
        <family val="1"/>
        <charset val="186"/>
      </rPr>
      <t>Apjoms ir paredzēts uz maksimālo bērnu skaitu. Ja bērnu skaits četru mēnešu laikā samazināsies, tad apjoms var samazināties.</t>
    </r>
  </si>
  <si>
    <r>
      <rPr>
        <b/>
        <i/>
        <u/>
        <sz val="11"/>
        <rFont val="Times New Roman"/>
        <family val="1"/>
        <charset val="186"/>
      </rPr>
      <t>Piezīme:</t>
    </r>
    <r>
      <rPr>
        <sz val="11"/>
        <rFont val="Times New Roman"/>
        <family val="1"/>
        <charset val="186"/>
      </rPr>
      <t xml:space="preserve"> Apjoms ir paredzēts uz maksimālo bērnu skaitu. Ja bērnu skaits četru mēnešu laikā samazināsies, tad apjoms var samazināties.</t>
    </r>
  </si>
  <si>
    <t>2. Sula</t>
  </si>
  <si>
    <t>3. Pārtikas produkti</t>
  </si>
  <si>
    <t>2 – Sula</t>
  </si>
  <si>
    <t>3 - PĀRTIKAS PRODUKTI</t>
  </si>
  <si>
    <t>2.pielikums
Cenu aptaujai “Pārtikas produktu piegāde Pastendes PII “ĶIPARS” atbilstoši 
Zaļā publiskā iepirkuma kritērijiem”( atkārtots), identifikācijas Nr. TNPz 2022/37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</si>
</sst>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name val="Times New Roman"/>
      <family val="1"/>
    </font>
    <font>
      <b/>
      <sz val="10"/>
      <color rgb="FF000000"/>
      <name val="Times New Roman"/>
      <family val="1"/>
      <charset val="186"/>
    </font>
    <font>
      <sz val="11"/>
      <name val="Times New Roman"/>
      <family val="1"/>
      <charset val="186"/>
    </font>
    <font>
      <sz val="12"/>
      <color theme="1"/>
      <name val="Times New Roman"/>
      <family val="1"/>
      <charset val="186"/>
    </font>
    <font>
      <b/>
      <i/>
      <u/>
      <sz val="11"/>
      <color theme="1"/>
      <name val="Times New Roman"/>
      <family val="1"/>
      <charset val="186"/>
    </font>
    <font>
      <u/>
      <sz val="11"/>
      <color theme="1"/>
      <name val="Times New Roman"/>
      <family val="1"/>
      <charset val="186"/>
    </font>
    <font>
      <b/>
      <i/>
      <u/>
      <sz val="11"/>
      <name val="Times New Roman"/>
      <family val="1"/>
      <charset val="186"/>
    </font>
    <font>
      <b/>
      <sz val="12"/>
      <color theme="1"/>
      <name val="Calibri"/>
      <family val="2"/>
      <charset val="186"/>
      <scheme val="minor"/>
    </font>
    <font>
      <sz val="12"/>
      <color theme="1"/>
      <name val="Calibri"/>
      <family val="2"/>
      <charset val="186"/>
      <scheme val="minor"/>
    </font>
    <font>
      <b/>
      <u/>
      <sz val="16"/>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203">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6" xfId="0" applyFont="1" applyFill="1" applyBorder="1" applyAlignment="1" applyProtection="1">
      <alignment horizontal="center"/>
    </xf>
    <xf numFmtId="2" fontId="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6"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xf>
    <xf numFmtId="0" fontId="3" fillId="0" borderId="21"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8"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left" vertical="center" wrapText="1"/>
    </xf>
    <xf numFmtId="0" fontId="5" fillId="2" borderId="11" xfId="0" applyFont="1" applyFill="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2" fontId="1" fillId="0" borderId="13" xfId="0" applyNumberFormat="1" applyFont="1" applyFill="1" applyBorder="1" applyAlignment="1" applyProtection="1">
      <alignment horizontal="center" vertical="center"/>
      <protection locked="0"/>
    </xf>
    <xf numFmtId="2" fontId="3" fillId="0" borderId="14" xfId="0" applyNumberFormat="1" applyFont="1" applyFill="1" applyBorder="1" applyAlignment="1" applyProtection="1">
      <alignment horizontal="center" vertical="center"/>
    </xf>
    <xf numFmtId="0" fontId="2" fillId="3" borderId="0" xfId="0" applyFont="1" applyFill="1" applyAlignment="1">
      <alignment vertical="center" wrapText="1"/>
    </xf>
    <xf numFmtId="0" fontId="0" fillId="3" borderId="0" xfId="0" applyFill="1"/>
    <xf numFmtId="2" fontId="3" fillId="0" borderId="8" xfId="0" applyNumberFormat="1"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xf>
    <xf numFmtId="0" fontId="3" fillId="0" borderId="8" xfId="0" applyFont="1" applyFill="1" applyBorder="1" applyAlignment="1" applyProtection="1">
      <alignment horizontal="center" vertical="center"/>
      <protection locked="0"/>
    </xf>
    <xf numFmtId="0" fontId="6" fillId="0" borderId="0" xfId="0" applyFont="1"/>
    <xf numFmtId="0" fontId="6" fillId="0" borderId="0" xfId="0" applyFont="1" applyAlignment="1">
      <alignment vertical="center"/>
    </xf>
    <xf numFmtId="0" fontId="7" fillId="0" borderId="0" xfId="0" applyFont="1" applyAlignment="1">
      <alignment vertical="center"/>
    </xf>
    <xf numFmtId="0" fontId="7" fillId="0" borderId="0" xfId="0" applyFont="1"/>
    <xf numFmtId="0" fontId="9" fillId="0" borderId="0" xfId="0" applyFont="1" applyAlignment="1">
      <alignment horizontal="left" vertical="center" wrapText="1"/>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2" fillId="0" borderId="0" xfId="0" applyFont="1" applyFill="1" applyAlignment="1">
      <alignment vertical="center"/>
    </xf>
    <xf numFmtId="0" fontId="0" fillId="0" borderId="0" xfId="0" applyFill="1"/>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protection locked="0"/>
    </xf>
    <xf numFmtId="2" fontId="3" fillId="0" borderId="6" xfId="0" applyNumberFormat="1"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protection locked="0"/>
    </xf>
    <xf numFmtId="0" fontId="9" fillId="0" borderId="8" xfId="0" applyFont="1" applyBorder="1" applyAlignment="1">
      <alignment wrapText="1"/>
    </xf>
    <xf numFmtId="0" fontId="9" fillId="0" borderId="8" xfId="0" applyFont="1" applyBorder="1"/>
    <xf numFmtId="0" fontId="3" fillId="0" borderId="8" xfId="0" applyFont="1" applyFill="1" applyBorder="1" applyAlignment="1" applyProtection="1">
      <alignment horizontal="center" vertical="center" wrapText="1"/>
    </xf>
    <xf numFmtId="0" fontId="9" fillId="0" borderId="8" xfId="0" applyFont="1" applyBorder="1" applyAlignment="1">
      <alignment vertical="center"/>
    </xf>
    <xf numFmtId="0" fontId="8" fillId="2" borderId="4"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protection locked="0"/>
    </xf>
    <xf numFmtId="0" fontId="9" fillId="0" borderId="8" xfId="0" applyFont="1" applyBorder="1" applyAlignment="1">
      <alignment vertical="center" wrapText="1"/>
    </xf>
    <xf numFmtId="0" fontId="3" fillId="0" borderId="28" xfId="0" applyFont="1" applyFill="1" applyBorder="1" applyAlignment="1" applyProtection="1">
      <alignment horizontal="center" vertical="center"/>
    </xf>
    <xf numFmtId="0" fontId="3" fillId="0" borderId="6" xfId="0" applyFont="1" applyFill="1" applyBorder="1" applyAlignment="1" applyProtection="1">
      <alignment horizontal="left"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9" fillId="0" borderId="10" xfId="0" applyFont="1" applyBorder="1" applyAlignment="1">
      <alignment wrapText="1"/>
    </xf>
    <xf numFmtId="0" fontId="3" fillId="2" borderId="26" xfId="0" applyFont="1" applyFill="1" applyBorder="1" applyAlignment="1" applyProtection="1">
      <alignment horizontal="center" vertical="center"/>
    </xf>
    <xf numFmtId="0" fontId="3" fillId="2" borderId="22" xfId="0" applyFont="1" applyFill="1" applyBorder="1" applyAlignment="1" applyProtection="1">
      <alignment horizontal="left" vertical="center" wrapText="1"/>
      <protection locked="0"/>
    </xf>
    <xf numFmtId="0" fontId="9" fillId="0" borderId="10" xfId="0" applyFont="1" applyBorder="1" applyAlignment="1">
      <alignment vertical="center"/>
    </xf>
    <xf numFmtId="0" fontId="3" fillId="0" borderId="3" xfId="0" applyFont="1" applyFill="1" applyBorder="1" applyAlignment="1" applyProtection="1">
      <alignment horizontal="center" vertical="center"/>
    </xf>
    <xf numFmtId="0" fontId="3" fillId="0" borderId="6" xfId="0" applyFont="1" applyFill="1" applyBorder="1" applyAlignment="1" applyProtection="1">
      <alignment vertical="center" wrapText="1"/>
    </xf>
    <xf numFmtId="0" fontId="3" fillId="0" borderId="3" xfId="0" applyFont="1" applyFill="1" applyBorder="1" applyAlignment="1" applyProtection="1">
      <alignment horizontal="center" vertical="center" wrapText="1"/>
    </xf>
    <xf numFmtId="0" fontId="3" fillId="0" borderId="17" xfId="0" applyFont="1" applyFill="1" applyBorder="1" applyAlignment="1" applyProtection="1">
      <alignment horizontal="center"/>
    </xf>
    <xf numFmtId="2" fontId="3" fillId="0" borderId="15" xfId="0" applyNumberFormat="1" applyFont="1" applyFill="1" applyBorder="1" applyAlignment="1" applyProtection="1">
      <alignment horizontal="center" vertical="center"/>
    </xf>
    <xf numFmtId="0" fontId="3" fillId="0" borderId="10" xfId="0" applyFont="1" applyFill="1" applyBorder="1" applyAlignment="1" applyProtection="1">
      <alignment vertical="center" wrapText="1"/>
    </xf>
    <xf numFmtId="0" fontId="9" fillId="0" borderId="6" xfId="0" applyFont="1" applyBorder="1" applyAlignment="1">
      <alignment vertical="center" wrapText="1"/>
    </xf>
    <xf numFmtId="0" fontId="0" fillId="0" borderId="0" xfId="0" applyAlignment="1">
      <alignment horizontal="center"/>
    </xf>
    <xf numFmtId="0" fontId="5" fillId="0" borderId="15"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xf>
    <xf numFmtId="2" fontId="3" fillId="0" borderId="28"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0" fontId="3" fillId="3" borderId="8" xfId="0" applyFont="1" applyFill="1" applyBorder="1" applyAlignment="1" applyProtection="1">
      <alignment horizontal="left" vertical="center" wrapText="1"/>
    </xf>
    <xf numFmtId="2" fontId="3" fillId="0" borderId="30" xfId="0" applyNumberFormat="1" applyFont="1" applyFill="1" applyBorder="1" applyAlignment="1" applyProtection="1">
      <alignment horizontal="center" vertical="center"/>
      <protection locked="0"/>
    </xf>
    <xf numFmtId="2" fontId="3" fillId="0" borderId="29" xfId="0" applyNumberFormat="1" applyFont="1" applyFill="1" applyBorder="1" applyAlignment="1" applyProtection="1">
      <alignment horizontal="center" vertical="center"/>
      <protection locked="0"/>
    </xf>
    <xf numFmtId="2" fontId="3" fillId="0" borderId="18" xfId="0" applyNumberFormat="1" applyFont="1" applyFill="1" applyBorder="1" applyAlignment="1" applyProtection="1">
      <alignment horizontal="center" vertical="center"/>
    </xf>
    <xf numFmtId="0" fontId="3" fillId="2" borderId="3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8" fillId="4" borderId="2" xfId="0" applyFont="1" applyFill="1" applyBorder="1" applyAlignment="1" applyProtection="1">
      <alignment vertical="center" wrapText="1"/>
    </xf>
    <xf numFmtId="0" fontId="9" fillId="4" borderId="2" xfId="0" applyFont="1" applyFill="1" applyBorder="1" applyAlignment="1">
      <alignment wrapText="1"/>
    </xf>
    <xf numFmtId="0" fontId="3" fillId="4" borderId="31"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0" fontId="3" fillId="4" borderId="33"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2" fontId="3" fillId="2" borderId="26" xfId="0" applyNumberFormat="1" applyFont="1" applyFill="1" applyBorder="1" applyAlignment="1" applyProtection="1">
      <alignment horizontal="center" vertical="center"/>
      <protection locked="0"/>
    </xf>
    <xf numFmtId="2" fontId="3" fillId="4" borderId="31"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2" fontId="3" fillId="0" borderId="15" xfId="0" applyNumberFormat="1"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2" fontId="3" fillId="0" borderId="15" xfId="0" applyNumberFormat="1" applyFont="1" applyFill="1" applyBorder="1" applyAlignment="1" applyProtection="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0" fillId="0" borderId="0" xfId="0" applyAlignment="1">
      <alignment horizontal="center"/>
    </xf>
    <xf numFmtId="0" fontId="3" fillId="5" borderId="8" xfId="0" applyFont="1" applyFill="1" applyBorder="1" applyAlignment="1" applyProtection="1">
      <alignment horizontal="center" vertical="center" wrapText="1"/>
    </xf>
    <xf numFmtId="0" fontId="9" fillId="5" borderId="8" xfId="0" applyFont="1" applyFill="1" applyBorder="1" applyAlignment="1">
      <alignment vertical="center" wrapText="1"/>
    </xf>
    <xf numFmtId="0" fontId="3" fillId="5" borderId="28" xfId="0" applyFont="1" applyFill="1" applyBorder="1" applyAlignment="1" applyProtection="1">
      <alignment horizontal="center" vertical="center"/>
    </xf>
    <xf numFmtId="0" fontId="8" fillId="5" borderId="13" xfId="0" applyFont="1" applyFill="1" applyBorder="1" applyAlignment="1" applyProtection="1">
      <alignment horizontal="center" vertical="center"/>
    </xf>
    <xf numFmtId="0" fontId="3" fillId="5" borderId="9"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center" vertical="center"/>
      <protection locked="0"/>
    </xf>
    <xf numFmtId="2" fontId="3" fillId="5" borderId="8" xfId="0" applyNumberFormat="1" applyFont="1" applyFill="1" applyBorder="1" applyAlignment="1" applyProtection="1">
      <alignment horizontal="center" vertical="center"/>
      <protection locked="0"/>
    </xf>
    <xf numFmtId="2" fontId="3" fillId="5" borderId="8" xfId="0" applyNumberFormat="1"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0" fillId="5" borderId="0" xfId="0" applyFill="1"/>
    <xf numFmtId="0" fontId="3" fillId="6" borderId="8" xfId="0" applyFont="1" applyFill="1" applyBorder="1" applyAlignment="1" applyProtection="1">
      <alignment horizontal="left" vertical="center" wrapText="1"/>
    </xf>
    <xf numFmtId="0" fontId="3" fillId="6" borderId="8" xfId="0" applyFont="1" applyFill="1" applyBorder="1" applyAlignment="1" applyProtection="1">
      <alignment horizontal="center" vertical="center"/>
    </xf>
    <xf numFmtId="0" fontId="5" fillId="6" borderId="13" xfId="0" applyFont="1" applyFill="1" applyBorder="1" applyAlignment="1" applyProtection="1">
      <alignment horizontal="center" vertical="center"/>
    </xf>
    <xf numFmtId="0" fontId="3" fillId="6" borderId="9"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center" vertical="center"/>
      <protection locked="0"/>
    </xf>
    <xf numFmtId="0" fontId="0" fillId="6" borderId="0" xfId="0" applyFill="1"/>
    <xf numFmtId="0" fontId="3" fillId="6" borderId="8"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xf>
    <xf numFmtId="2" fontId="3" fillId="6" borderId="28" xfId="0" applyNumberFormat="1" applyFont="1" applyFill="1" applyBorder="1" applyAlignment="1" applyProtection="1">
      <alignment horizontal="center" vertical="center"/>
      <protection locked="0"/>
    </xf>
    <xf numFmtId="2" fontId="3" fillId="6" borderId="15" xfId="0" applyNumberFormat="1" applyFont="1" applyFill="1" applyBorder="1" applyAlignment="1" applyProtection="1">
      <alignment horizontal="center" vertical="center"/>
    </xf>
    <xf numFmtId="0" fontId="3" fillId="6" borderId="10" xfId="0"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0" fontId="9" fillId="6" borderId="10" xfId="0" applyFont="1" applyFill="1" applyBorder="1"/>
    <xf numFmtId="0" fontId="3" fillId="6" borderId="30" xfId="0" applyFont="1" applyFill="1" applyBorder="1" applyAlignment="1" applyProtection="1">
      <alignment horizontal="center" vertical="center"/>
    </xf>
    <xf numFmtId="0" fontId="5" fillId="6" borderId="25" xfId="0" applyFont="1" applyFill="1" applyBorder="1" applyAlignment="1" applyProtection="1">
      <alignment horizontal="center" vertical="center"/>
    </xf>
    <xf numFmtId="0" fontId="3" fillId="6" borderId="27"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center" vertical="center"/>
      <protection locked="0"/>
    </xf>
    <xf numFmtId="2" fontId="3" fillId="6" borderId="30" xfId="0" applyNumberFormat="1" applyFont="1" applyFill="1" applyBorder="1" applyAlignment="1" applyProtection="1">
      <alignment horizontal="center" vertical="center"/>
      <protection locked="0"/>
    </xf>
    <xf numFmtId="0" fontId="3" fillId="6" borderId="8" xfId="0" applyFont="1" applyFill="1" applyBorder="1" applyAlignment="1" applyProtection="1">
      <alignment vertical="center" wrapText="1"/>
    </xf>
    <xf numFmtId="0" fontId="9" fillId="6" borderId="8" xfId="0" applyFont="1" applyFill="1" applyBorder="1" applyAlignment="1">
      <alignment wrapText="1"/>
    </xf>
    <xf numFmtId="0" fontId="5" fillId="6" borderId="14" xfId="0" applyFont="1" applyFill="1" applyBorder="1" applyAlignment="1" applyProtection="1">
      <alignment horizontal="center" vertical="center"/>
    </xf>
    <xf numFmtId="2" fontId="3" fillId="6" borderId="13" xfId="0" applyNumberFormat="1" applyFont="1" applyFill="1" applyBorder="1" applyAlignment="1" applyProtection="1">
      <alignment horizontal="center" vertical="center"/>
    </xf>
    <xf numFmtId="0" fontId="17" fillId="0" borderId="0" xfId="0" applyFont="1" applyFill="1"/>
    <xf numFmtId="0" fontId="6" fillId="0" borderId="0" xfId="0" applyFont="1" applyFill="1"/>
    <xf numFmtId="0" fontId="17" fillId="0" borderId="0" xfId="0" applyFont="1" applyAlignment="1">
      <alignment vertical="center"/>
    </xf>
    <xf numFmtId="0" fontId="16" fillId="0" borderId="0" xfId="0" applyFont="1" applyFill="1" applyAlignment="1">
      <alignment horizontal="left" vertical="center"/>
    </xf>
    <xf numFmtId="2" fontId="3" fillId="6" borderId="15" xfId="0" applyNumberFormat="1" applyFont="1" applyFill="1" applyBorder="1" applyAlignment="1" applyProtection="1">
      <alignment horizontal="center" vertical="center"/>
    </xf>
    <xf numFmtId="0" fontId="1" fillId="6" borderId="0" xfId="0" applyFont="1" applyFill="1" applyAlignment="1">
      <alignment horizontal="left" vertical="center" wrapText="1"/>
    </xf>
    <xf numFmtId="0" fontId="18" fillId="0" borderId="0" xfId="0" applyFont="1" applyAlignment="1">
      <alignment horizontal="left"/>
    </xf>
    <xf numFmtId="0" fontId="18" fillId="0" borderId="0" xfId="0" applyFont="1" applyFill="1"/>
    <xf numFmtId="0" fontId="21" fillId="0" borderId="0" xfId="0" applyFont="1"/>
    <xf numFmtId="0" fontId="22" fillId="0" borderId="0" xfId="0" applyFont="1"/>
    <xf numFmtId="0" fontId="23" fillId="0" borderId="0" xfId="0" applyFont="1"/>
    <xf numFmtId="0" fontId="0" fillId="0" borderId="0" xfId="0" applyAlignment="1">
      <alignment horizontal="center"/>
    </xf>
    <xf numFmtId="0" fontId="0" fillId="0" borderId="0" xfId="0" applyAlignment="1">
      <alignment vertical="top" wrapText="1"/>
    </xf>
    <xf numFmtId="0" fontId="9" fillId="0" borderId="0" xfId="0" applyFont="1" applyAlignment="1">
      <alignment horizontal="right"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16" fillId="0" borderId="0" xfId="0" applyFont="1" applyFill="1" applyAlignment="1">
      <alignment horizontal="left" vertical="center"/>
    </xf>
    <xf numFmtId="0" fontId="14" fillId="0" borderId="0" xfId="0" applyFont="1" applyFill="1" applyAlignment="1">
      <alignment horizontal="center" vertical="center"/>
    </xf>
    <xf numFmtId="0" fontId="3" fillId="6" borderId="1" xfId="0" applyFont="1" applyFill="1" applyBorder="1" applyAlignment="1" applyProtection="1">
      <alignment horizontal="center" vertical="center"/>
    </xf>
    <xf numFmtId="0" fontId="3" fillId="6" borderId="23" xfId="0" applyFont="1" applyFill="1" applyBorder="1" applyAlignment="1" applyProtection="1">
      <alignment horizontal="center" vertical="center"/>
    </xf>
    <xf numFmtId="0" fontId="3" fillId="6" borderId="16"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3" fillId="6" borderId="19" xfId="0" applyFont="1" applyFill="1" applyBorder="1" applyAlignment="1" applyProtection="1">
      <alignment horizontal="center" vertical="center"/>
    </xf>
    <xf numFmtId="0" fontId="3" fillId="6" borderId="6" xfId="0" applyFont="1" applyFill="1" applyBorder="1" applyAlignment="1" applyProtection="1">
      <alignment horizontal="center" vertical="center"/>
    </xf>
    <xf numFmtId="0" fontId="3" fillId="6" borderId="2" xfId="0" applyFont="1" applyFill="1" applyBorder="1" applyAlignment="1" applyProtection="1">
      <alignment horizontal="center" vertical="center" wrapText="1"/>
    </xf>
    <xf numFmtId="0" fontId="3" fillId="6" borderId="19"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31" xfId="0" applyFont="1" applyFill="1" applyBorder="1" applyAlignment="1" applyProtection="1">
      <alignment horizontal="center" vertical="center"/>
    </xf>
    <xf numFmtId="0" fontId="3" fillId="6" borderId="32"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5" fillId="6" borderId="18" xfId="0" applyFont="1" applyFill="1" applyBorder="1" applyAlignment="1" applyProtection="1">
      <alignment horizontal="center" vertical="center"/>
    </xf>
    <xf numFmtId="0" fontId="5" fillId="6" borderId="20" xfId="0" applyFont="1" applyFill="1" applyBorder="1" applyAlignment="1" applyProtection="1">
      <alignment horizontal="center" vertical="center"/>
    </xf>
    <xf numFmtId="0" fontId="5" fillId="6" borderId="15" xfId="0" applyFont="1" applyFill="1" applyBorder="1" applyAlignment="1" applyProtection="1">
      <alignment horizontal="center" vertical="center"/>
    </xf>
    <xf numFmtId="0" fontId="3" fillId="6" borderId="33"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21"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2" fontId="3" fillId="6" borderId="31" xfId="0" applyNumberFormat="1" applyFont="1" applyFill="1" applyBorder="1" applyAlignment="1" applyProtection="1">
      <alignment horizontal="center" vertical="center"/>
      <protection locked="0"/>
    </xf>
    <xf numFmtId="2" fontId="3" fillId="6" borderId="32" xfId="0" applyNumberFormat="1" applyFont="1" applyFill="1" applyBorder="1" applyAlignment="1" applyProtection="1">
      <alignment horizontal="center" vertical="center"/>
      <protection locked="0"/>
    </xf>
    <xf numFmtId="2" fontId="3" fillId="6" borderId="29" xfId="0" applyNumberFormat="1" applyFont="1" applyFill="1" applyBorder="1" applyAlignment="1" applyProtection="1">
      <alignment horizontal="center" vertical="center"/>
      <protection locked="0"/>
    </xf>
    <xf numFmtId="2" fontId="3" fillId="6" borderId="18" xfId="0" applyNumberFormat="1" applyFont="1" applyFill="1" applyBorder="1" applyAlignment="1" applyProtection="1">
      <alignment horizontal="center" vertical="center"/>
    </xf>
    <xf numFmtId="2" fontId="3" fillId="6" borderId="20" xfId="0" applyNumberFormat="1" applyFont="1" applyFill="1" applyBorder="1" applyAlignment="1" applyProtection="1">
      <alignment horizontal="center" vertical="center"/>
    </xf>
    <xf numFmtId="2" fontId="3" fillId="6" borderId="15" xfId="0" applyNumberFormat="1" applyFont="1" applyFill="1" applyBorder="1" applyAlignment="1" applyProtection="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4" fillId="0" borderId="0" xfId="0" applyFont="1" applyAlignment="1">
      <alignment horizontal="center"/>
    </xf>
    <xf numFmtId="0" fontId="6"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9"/>
  <sheetViews>
    <sheetView tabSelected="1" zoomScaleNormal="100" workbookViewId="0">
      <selection activeCell="G1" sqref="G1:J2"/>
    </sheetView>
  </sheetViews>
  <sheetFormatPr defaultRowHeight="14.4" x14ac:dyDescent="0.3"/>
  <cols>
    <col min="1" max="1" width="11.44140625" style="10" customWidth="1"/>
    <col min="2" max="2" width="14.44140625" bestFit="1" customWidth="1"/>
    <col min="3" max="3" width="44.88671875" customWidth="1"/>
    <col min="4" max="4" width="11.6640625" customWidth="1"/>
    <col min="5" max="5" width="11.109375" customWidth="1"/>
    <col min="6" max="6" width="9.109375" customWidth="1"/>
    <col min="8" max="8" width="18.44140625" customWidth="1"/>
    <col min="9" max="9" width="15.88671875" customWidth="1"/>
    <col min="10" max="10" width="20.6640625" customWidth="1"/>
    <col min="11" max="11" width="11.33203125" customWidth="1"/>
    <col min="12" max="12" width="11.44140625" customWidth="1"/>
  </cols>
  <sheetData>
    <row r="1" spans="1:21" ht="18" customHeight="1" x14ac:dyDescent="0.3">
      <c r="A1" s="165"/>
      <c r="G1" s="167" t="s">
        <v>201</v>
      </c>
      <c r="H1" s="167"/>
      <c r="I1" s="167"/>
      <c r="J1" s="167"/>
    </row>
    <row r="2" spans="1:21" ht="26.25" customHeight="1" x14ac:dyDescent="0.3">
      <c r="A2" s="9"/>
      <c r="B2" s="1"/>
      <c r="C2" s="1"/>
      <c r="D2" s="1"/>
      <c r="E2" s="1"/>
      <c r="F2" s="1"/>
      <c r="G2" s="167"/>
      <c r="H2" s="167"/>
      <c r="I2" s="167"/>
      <c r="J2" s="167"/>
      <c r="K2" s="1"/>
      <c r="L2" s="1"/>
      <c r="M2" s="1"/>
      <c r="N2" s="1"/>
      <c r="O2" s="1"/>
      <c r="P2" s="1"/>
      <c r="Q2" s="1"/>
      <c r="R2" s="1"/>
      <c r="S2" s="1"/>
      <c r="T2" s="1"/>
      <c r="U2" s="1"/>
    </row>
    <row r="3" spans="1:21" s="47" customFormat="1" ht="69.75" customHeight="1" x14ac:dyDescent="0.3">
      <c r="A3" s="168" t="s">
        <v>183</v>
      </c>
      <c r="B3" s="168"/>
      <c r="C3" s="168"/>
      <c r="D3" s="168"/>
      <c r="E3" s="168"/>
      <c r="F3" s="168"/>
      <c r="G3" s="168"/>
      <c r="H3" s="168"/>
      <c r="I3" s="168"/>
      <c r="J3" s="168"/>
      <c r="K3" s="168"/>
      <c r="L3" s="168"/>
      <c r="M3" s="46"/>
      <c r="N3" s="46"/>
      <c r="O3" s="46"/>
      <c r="P3" s="46"/>
      <c r="Q3" s="46"/>
      <c r="R3" s="46"/>
      <c r="S3" s="46"/>
      <c r="T3" s="46"/>
      <c r="U3" s="46"/>
    </row>
    <row r="4" spans="1:21" ht="26.25" customHeight="1" x14ac:dyDescent="0.3">
      <c r="A4" s="169" t="s">
        <v>32</v>
      </c>
      <c r="B4" s="169"/>
      <c r="C4" s="169"/>
      <c r="D4" s="169"/>
      <c r="E4" s="169"/>
      <c r="F4" s="169"/>
      <c r="G4" s="169"/>
      <c r="H4" s="169"/>
      <c r="I4" s="169"/>
      <c r="J4" s="169"/>
      <c r="K4" s="169"/>
      <c r="L4" s="169"/>
      <c r="M4" s="2"/>
      <c r="N4" s="2"/>
      <c r="O4" s="2"/>
      <c r="P4" s="2"/>
      <c r="Q4" s="2"/>
      <c r="R4" s="2"/>
      <c r="S4" s="2"/>
      <c r="T4" s="2"/>
      <c r="U4" s="2"/>
    </row>
    <row r="5" spans="1:21" ht="18.75" customHeight="1" x14ac:dyDescent="0.3">
      <c r="A5" s="120"/>
      <c r="B5" s="170" t="s">
        <v>195</v>
      </c>
      <c r="C5" s="170"/>
      <c r="D5" s="170"/>
      <c r="E5" s="170"/>
      <c r="F5" s="170"/>
      <c r="G5" s="170"/>
      <c r="H5" s="170"/>
      <c r="I5" s="170"/>
      <c r="J5" s="170"/>
      <c r="K5" s="170"/>
      <c r="L5" s="170"/>
      <c r="M5" s="170"/>
      <c r="N5" s="170"/>
      <c r="O5" s="170"/>
      <c r="P5" s="3"/>
      <c r="Q5" s="3"/>
      <c r="R5" s="3"/>
      <c r="S5" s="3"/>
      <c r="T5" s="3"/>
      <c r="U5" s="3"/>
    </row>
    <row r="6" spans="1:21" ht="21" customHeight="1" x14ac:dyDescent="0.3">
      <c r="A6" s="120"/>
      <c r="B6" s="155" t="s">
        <v>191</v>
      </c>
      <c r="C6" s="120"/>
      <c r="D6" s="120"/>
      <c r="E6" s="120"/>
      <c r="F6" s="120"/>
      <c r="G6" s="120"/>
      <c r="H6" s="120"/>
      <c r="I6" s="120"/>
      <c r="J6" s="120"/>
      <c r="K6" s="120"/>
      <c r="L6" s="120"/>
      <c r="M6" s="3"/>
      <c r="N6" s="3"/>
      <c r="O6" s="3"/>
      <c r="P6" s="3"/>
      <c r="Q6" s="3"/>
      <c r="R6" s="3"/>
      <c r="S6" s="3"/>
      <c r="T6" s="3"/>
      <c r="U6" s="3"/>
    </row>
    <row r="7" spans="1:21" x14ac:dyDescent="0.3">
      <c r="B7" s="160" t="s">
        <v>189</v>
      </c>
      <c r="C7" s="157"/>
      <c r="D7" s="157"/>
      <c r="E7" s="157"/>
      <c r="F7" s="157"/>
      <c r="G7" s="157"/>
      <c r="H7" s="157"/>
      <c r="I7" s="157"/>
      <c r="J7" s="157"/>
      <c r="K7" s="157"/>
      <c r="L7" s="157"/>
      <c r="M7" s="157"/>
      <c r="N7" s="157"/>
      <c r="O7" s="157"/>
    </row>
    <row r="8" spans="1:21" x14ac:dyDescent="0.3">
      <c r="B8" s="131"/>
      <c r="C8" s="51" t="s">
        <v>187</v>
      </c>
    </row>
    <row r="9" spans="1:21" ht="15" thickBot="1" x14ac:dyDescent="0.35">
      <c r="A9" s="119"/>
    </row>
    <row r="10" spans="1:21" ht="40.200000000000003" thickBot="1" x14ac:dyDescent="0.35">
      <c r="A10" s="29" t="s">
        <v>0</v>
      </c>
      <c r="B10" s="30" t="s">
        <v>1</v>
      </c>
      <c r="C10" s="30" t="s">
        <v>2</v>
      </c>
      <c r="D10" s="66" t="s">
        <v>3</v>
      </c>
      <c r="E10" s="31" t="s">
        <v>182</v>
      </c>
      <c r="F10" s="32" t="s">
        <v>2</v>
      </c>
      <c r="G10" s="30" t="s">
        <v>4</v>
      </c>
      <c r="H10" s="30" t="s">
        <v>5</v>
      </c>
      <c r="I10" s="30" t="s">
        <v>6</v>
      </c>
      <c r="J10" s="33" t="s">
        <v>7</v>
      </c>
    </row>
    <row r="11" spans="1:21" ht="120.75" customHeight="1" x14ac:dyDescent="0.3">
      <c r="A11" s="62">
        <v>1</v>
      </c>
      <c r="B11" s="91" t="s">
        <v>28</v>
      </c>
      <c r="C11" s="91" t="s">
        <v>160</v>
      </c>
      <c r="D11" s="79" t="s">
        <v>8</v>
      </c>
      <c r="E11" s="116">
        <v>80</v>
      </c>
      <c r="F11" s="28"/>
      <c r="G11" s="64"/>
      <c r="H11" s="64"/>
      <c r="I11" s="65"/>
      <c r="J11" s="18">
        <f t="shared" ref="J11:J15" si="0">E11*I11</f>
        <v>0</v>
      </c>
    </row>
    <row r="12" spans="1:21" ht="120" customHeight="1" x14ac:dyDescent="0.3">
      <c r="A12" s="122">
        <v>2</v>
      </c>
      <c r="B12" s="123" t="s">
        <v>29</v>
      </c>
      <c r="C12" s="123" t="s">
        <v>161</v>
      </c>
      <c r="D12" s="124" t="s">
        <v>8</v>
      </c>
      <c r="E12" s="125">
        <v>65</v>
      </c>
      <c r="F12" s="126"/>
      <c r="G12" s="127"/>
      <c r="H12" s="127"/>
      <c r="I12" s="128"/>
      <c r="J12" s="129">
        <f t="shared" si="0"/>
        <v>0</v>
      </c>
    </row>
    <row r="13" spans="1:21" ht="120" customHeight="1" x14ac:dyDescent="0.3">
      <c r="A13" s="72">
        <v>3</v>
      </c>
      <c r="B13" s="76" t="s">
        <v>118</v>
      </c>
      <c r="C13" s="76" t="s">
        <v>161</v>
      </c>
      <c r="D13" s="77" t="s">
        <v>8</v>
      </c>
      <c r="E13" s="117">
        <v>100</v>
      </c>
      <c r="F13" s="26"/>
      <c r="G13" s="50"/>
      <c r="H13" s="50"/>
      <c r="I13" s="48"/>
      <c r="J13" s="6">
        <f t="shared" si="0"/>
        <v>0</v>
      </c>
    </row>
    <row r="14" spans="1:21" ht="118.8" x14ac:dyDescent="0.3">
      <c r="A14" s="5">
        <v>4</v>
      </c>
      <c r="B14" s="76" t="s">
        <v>53</v>
      </c>
      <c r="C14" s="76" t="s">
        <v>162</v>
      </c>
      <c r="D14" s="77" t="s">
        <v>8</v>
      </c>
      <c r="E14" s="117">
        <v>60</v>
      </c>
      <c r="F14" s="26"/>
      <c r="G14" s="50"/>
      <c r="H14" s="50"/>
      <c r="I14" s="48"/>
      <c r="J14" s="6">
        <f t="shared" si="0"/>
        <v>0</v>
      </c>
    </row>
    <row r="15" spans="1:21" ht="92.4" x14ac:dyDescent="0.3">
      <c r="A15" s="130">
        <v>5</v>
      </c>
      <c r="B15" s="123" t="s">
        <v>52</v>
      </c>
      <c r="C15" s="123" t="s">
        <v>163</v>
      </c>
      <c r="D15" s="124" t="s">
        <v>8</v>
      </c>
      <c r="E15" s="125">
        <v>36</v>
      </c>
      <c r="F15" s="126"/>
      <c r="G15" s="127"/>
      <c r="H15" s="127"/>
      <c r="I15" s="128"/>
      <c r="J15" s="129">
        <f t="shared" si="0"/>
        <v>0</v>
      </c>
    </row>
    <row r="16" spans="1:21" x14ac:dyDescent="0.3">
      <c r="A16" s="19"/>
      <c r="B16" s="15"/>
      <c r="C16" s="15"/>
      <c r="F16" s="13" t="s">
        <v>9</v>
      </c>
      <c r="G16" s="17">
        <f>COUNTA(G11:G15)</f>
        <v>0</v>
      </c>
      <c r="I16" s="13" t="s">
        <v>10</v>
      </c>
      <c r="J16" s="18">
        <f>SUM(J11:J15)</f>
        <v>0</v>
      </c>
    </row>
    <row r="17" spans="1:10" x14ac:dyDescent="0.3">
      <c r="A17" s="20"/>
      <c r="B17" s="16"/>
      <c r="C17" s="16"/>
      <c r="D17" s="16"/>
      <c r="E17" s="16"/>
      <c r="F17" s="16"/>
      <c r="G17" s="16"/>
      <c r="H17" s="12"/>
      <c r="I17" s="14" t="s">
        <v>11</v>
      </c>
      <c r="J17" s="7">
        <f>J16*0.21</f>
        <v>0</v>
      </c>
    </row>
    <row r="18" spans="1:10" ht="15.75" customHeight="1" x14ac:dyDescent="0.3">
      <c r="A18" s="20"/>
      <c r="B18" s="16"/>
      <c r="C18" s="16"/>
      <c r="D18" s="16"/>
      <c r="E18" s="16"/>
      <c r="F18" s="16"/>
      <c r="G18" s="16"/>
      <c r="H18" s="12"/>
      <c r="I18" s="14" t="s">
        <v>12</v>
      </c>
      <c r="J18" s="6">
        <f>SUM(J17,J16)</f>
        <v>0</v>
      </c>
    </row>
    <row r="19" spans="1:10" x14ac:dyDescent="0.3">
      <c r="A19" s="21"/>
      <c r="B19" s="8"/>
      <c r="C19" s="8"/>
      <c r="D19" s="8"/>
      <c r="E19" s="8"/>
      <c r="F19" s="8"/>
      <c r="G19" s="8"/>
      <c r="H19" s="8"/>
    </row>
  </sheetData>
  <mergeCells count="4">
    <mergeCell ref="G1:J2"/>
    <mergeCell ref="A3:L3"/>
    <mergeCell ref="A4:L4"/>
    <mergeCell ref="B5:O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T18"/>
  <sheetViews>
    <sheetView workbookViewId="0">
      <selection activeCell="A2" sqref="A2"/>
    </sheetView>
  </sheetViews>
  <sheetFormatPr defaultRowHeight="14.4" x14ac:dyDescent="0.3"/>
  <cols>
    <col min="1" max="1" width="9.109375" style="92"/>
    <col min="2" max="2" width="12.44140625" customWidth="1"/>
    <col min="3" max="3" width="46.33203125" customWidth="1"/>
    <col min="4" max="4" width="10" customWidth="1"/>
    <col min="7" max="7" width="18.44140625" customWidth="1"/>
    <col min="8" max="8" width="10.5546875" customWidth="1"/>
    <col min="9" max="9" width="15.5546875" customWidth="1"/>
    <col min="10" max="10" width="11.33203125" customWidth="1"/>
    <col min="11" max="11" width="11.44140625" customWidth="1"/>
  </cols>
  <sheetData>
    <row r="1" spans="1:20" ht="17.399999999999999" x14ac:dyDescent="0.3">
      <c r="A1" s="22"/>
      <c r="B1" s="1"/>
      <c r="C1" s="1"/>
      <c r="D1" s="1"/>
      <c r="E1" s="1"/>
      <c r="F1" s="1"/>
      <c r="G1" s="1"/>
      <c r="H1" s="1"/>
      <c r="I1" s="1"/>
      <c r="J1" s="1"/>
      <c r="K1" s="1"/>
      <c r="L1" s="1"/>
      <c r="M1" s="1"/>
      <c r="N1" s="1"/>
      <c r="O1" s="1"/>
      <c r="P1" s="1"/>
      <c r="Q1" s="1"/>
      <c r="R1" s="1"/>
      <c r="S1" s="1"/>
      <c r="T1" s="1"/>
    </row>
    <row r="3" spans="1:20" s="61" customFormat="1" ht="26.25" customHeight="1" x14ac:dyDescent="0.3">
      <c r="A3" s="171" t="s">
        <v>199</v>
      </c>
      <c r="B3" s="171"/>
      <c r="C3" s="171"/>
      <c r="D3" s="171"/>
      <c r="E3" s="171"/>
      <c r="F3" s="171"/>
      <c r="G3" s="171"/>
      <c r="H3" s="171"/>
      <c r="I3" s="171"/>
      <c r="J3" s="171"/>
      <c r="K3" s="171"/>
      <c r="L3" s="60"/>
      <c r="M3" s="60"/>
      <c r="N3" s="60"/>
      <c r="O3" s="60"/>
      <c r="P3" s="60"/>
      <c r="Q3" s="60"/>
      <c r="R3" s="60"/>
      <c r="S3" s="60"/>
      <c r="T3" s="60"/>
    </row>
    <row r="4" spans="1:20" ht="18" customHeight="1" x14ac:dyDescent="0.3">
      <c r="A4" s="120"/>
      <c r="B4" s="170" t="s">
        <v>196</v>
      </c>
      <c r="C4" s="170"/>
      <c r="D4" s="170"/>
      <c r="E4" s="170"/>
      <c r="F4" s="170"/>
      <c r="G4" s="170"/>
      <c r="H4" s="170"/>
      <c r="I4" s="170"/>
      <c r="J4" s="170"/>
      <c r="K4" s="170"/>
      <c r="L4" s="170"/>
      <c r="M4" s="170"/>
      <c r="N4" s="170"/>
      <c r="O4" s="170"/>
      <c r="P4" s="3"/>
      <c r="Q4" s="3"/>
      <c r="R4" s="3"/>
      <c r="S4" s="3"/>
      <c r="T4" s="3"/>
    </row>
    <row r="5" spans="1:20" ht="17.25" customHeight="1" x14ac:dyDescent="0.3">
      <c r="A5" s="120"/>
      <c r="B5" s="155" t="s">
        <v>190</v>
      </c>
      <c r="C5" s="120"/>
      <c r="D5" s="120"/>
      <c r="E5" s="120"/>
      <c r="F5" s="120"/>
      <c r="G5" s="120"/>
      <c r="H5" s="120"/>
      <c r="I5" s="120"/>
      <c r="J5" s="120"/>
      <c r="K5" s="120"/>
      <c r="L5" s="3"/>
      <c r="M5" s="3"/>
      <c r="N5" s="3"/>
      <c r="O5" s="3"/>
      <c r="P5" s="3"/>
      <c r="Q5" s="3"/>
      <c r="R5" s="3"/>
      <c r="S5" s="3"/>
      <c r="T5" s="3"/>
    </row>
    <row r="6" spans="1:20" ht="17.25" customHeight="1" x14ac:dyDescent="0.3">
      <c r="B6" s="161" t="s">
        <v>189</v>
      </c>
      <c r="E6" s="120"/>
      <c r="F6" s="120"/>
      <c r="G6" s="120"/>
      <c r="H6" s="120"/>
      <c r="I6" s="120"/>
      <c r="J6" s="120"/>
      <c r="K6" s="120"/>
      <c r="L6" s="3"/>
      <c r="M6" s="3"/>
      <c r="N6" s="3"/>
      <c r="O6" s="3"/>
      <c r="P6" s="3"/>
      <c r="Q6" s="3"/>
      <c r="R6" s="3"/>
      <c r="S6" s="3"/>
      <c r="T6" s="3"/>
    </row>
    <row r="7" spans="1:20" ht="17.25" customHeight="1" x14ac:dyDescent="0.3">
      <c r="A7" s="121"/>
      <c r="B7" s="159"/>
      <c r="C7" s="51" t="s">
        <v>187</v>
      </c>
      <c r="D7" s="51"/>
      <c r="E7" s="120"/>
      <c r="F7" s="120"/>
      <c r="G7" s="120"/>
      <c r="H7" s="120"/>
      <c r="I7" s="120"/>
      <c r="J7" s="120"/>
      <c r="K7" s="120"/>
      <c r="L7" s="3"/>
      <c r="M7" s="3"/>
      <c r="N7" s="3"/>
      <c r="O7" s="3"/>
      <c r="P7" s="3"/>
      <c r="Q7" s="3"/>
      <c r="R7" s="3"/>
      <c r="S7" s="3"/>
      <c r="T7" s="3"/>
    </row>
    <row r="8" spans="1:20" ht="15" thickBot="1" x14ac:dyDescent="0.35"/>
    <row r="9" spans="1:20" ht="53.4" thickBot="1" x14ac:dyDescent="0.35">
      <c r="A9" s="35" t="s">
        <v>0</v>
      </c>
      <c r="B9" s="36" t="s">
        <v>1</v>
      </c>
      <c r="C9" s="36" t="s">
        <v>2</v>
      </c>
      <c r="D9" s="104" t="s">
        <v>3</v>
      </c>
      <c r="E9" s="31" t="s">
        <v>182</v>
      </c>
      <c r="F9" s="32" t="s">
        <v>2</v>
      </c>
      <c r="G9" s="30" t="s">
        <v>4</v>
      </c>
      <c r="H9" s="30" t="s">
        <v>5</v>
      </c>
      <c r="I9" s="94" t="s">
        <v>6</v>
      </c>
      <c r="J9" s="31" t="s">
        <v>7</v>
      </c>
    </row>
    <row r="10" spans="1:20" x14ac:dyDescent="0.3">
      <c r="A10" s="172">
        <v>1</v>
      </c>
      <c r="B10" s="175" t="s">
        <v>112</v>
      </c>
      <c r="C10" s="178" t="s">
        <v>113</v>
      </c>
      <c r="D10" s="181" t="s">
        <v>30</v>
      </c>
      <c r="E10" s="184">
        <v>80</v>
      </c>
      <c r="F10" s="187"/>
      <c r="G10" s="190"/>
      <c r="H10" s="190"/>
      <c r="I10" s="193"/>
      <c r="J10" s="196">
        <f>E10*I10</f>
        <v>0</v>
      </c>
    </row>
    <row r="11" spans="1:20" x14ac:dyDescent="0.3">
      <c r="A11" s="173"/>
      <c r="B11" s="176"/>
      <c r="C11" s="179"/>
      <c r="D11" s="182"/>
      <c r="E11" s="185"/>
      <c r="F11" s="188"/>
      <c r="G11" s="191"/>
      <c r="H11" s="191"/>
      <c r="I11" s="194"/>
      <c r="J11" s="197"/>
    </row>
    <row r="12" spans="1:20" ht="29.25" customHeight="1" x14ac:dyDescent="0.3">
      <c r="A12" s="174"/>
      <c r="B12" s="177"/>
      <c r="C12" s="180"/>
      <c r="D12" s="183"/>
      <c r="E12" s="186"/>
      <c r="F12" s="189"/>
      <c r="G12" s="192"/>
      <c r="H12" s="192"/>
      <c r="I12" s="195"/>
      <c r="J12" s="198"/>
    </row>
    <row r="13" spans="1:20" ht="59.25" customHeight="1" x14ac:dyDescent="0.3">
      <c r="A13" s="5">
        <v>2</v>
      </c>
      <c r="B13" s="5" t="s">
        <v>146</v>
      </c>
      <c r="C13" s="100" t="s">
        <v>113</v>
      </c>
      <c r="D13" s="77" t="s">
        <v>30</v>
      </c>
      <c r="E13" s="49">
        <v>30</v>
      </c>
      <c r="F13" s="96"/>
      <c r="G13" s="50"/>
      <c r="H13" s="50"/>
      <c r="I13" s="98"/>
      <c r="J13" s="99">
        <f>E13*I13</f>
        <v>0</v>
      </c>
    </row>
    <row r="14" spans="1:20" ht="55.5" customHeight="1" thickBot="1" x14ac:dyDescent="0.35">
      <c r="A14" s="5">
        <v>3</v>
      </c>
      <c r="B14" s="5" t="s">
        <v>175</v>
      </c>
      <c r="C14" s="100" t="s">
        <v>113</v>
      </c>
      <c r="D14" s="77" t="s">
        <v>30</v>
      </c>
      <c r="E14" s="97">
        <v>30</v>
      </c>
      <c r="F14" s="96"/>
      <c r="G14" s="50"/>
      <c r="H14" s="50"/>
      <c r="I14" s="98"/>
      <c r="J14" s="99">
        <f>E14*I14</f>
        <v>0</v>
      </c>
    </row>
    <row r="15" spans="1:20" ht="15.75" customHeight="1" x14ac:dyDescent="0.3">
      <c r="A15" s="19"/>
      <c r="B15" s="15"/>
      <c r="C15" s="15"/>
      <c r="D15" s="15"/>
      <c r="E15" s="15"/>
      <c r="F15" s="13" t="s">
        <v>9</v>
      </c>
      <c r="G15" s="17">
        <f>COUNTA(G10:G14)</f>
        <v>0</v>
      </c>
      <c r="H15" s="11"/>
      <c r="I15" s="13" t="s">
        <v>10</v>
      </c>
      <c r="J15" s="89">
        <f>SUM(J10:K14)</f>
        <v>0</v>
      </c>
    </row>
    <row r="16" spans="1:20" x14ac:dyDescent="0.3">
      <c r="A16" s="20"/>
      <c r="B16" s="16"/>
      <c r="C16" s="16"/>
      <c r="D16" s="16"/>
      <c r="E16" s="16"/>
      <c r="F16" s="12"/>
      <c r="G16" s="12"/>
      <c r="H16" s="12"/>
      <c r="I16" s="14" t="s">
        <v>11</v>
      </c>
      <c r="J16" s="44">
        <f>J15*0.21</f>
        <v>0</v>
      </c>
    </row>
    <row r="17" spans="1:10" ht="15" thickBot="1" x14ac:dyDescent="0.35">
      <c r="A17" s="20"/>
      <c r="B17" s="16"/>
      <c r="C17" s="16"/>
      <c r="D17" s="16"/>
      <c r="E17" s="16"/>
      <c r="F17" s="12"/>
      <c r="G17" s="12"/>
      <c r="H17" s="12"/>
      <c r="I17" s="14" t="s">
        <v>12</v>
      </c>
      <c r="J17" s="45">
        <f>SUM(J16,J15)</f>
        <v>0</v>
      </c>
    </row>
    <row r="18" spans="1:10" x14ac:dyDescent="0.3">
      <c r="A18" s="21"/>
      <c r="B18" s="8"/>
      <c r="C18" s="8"/>
      <c r="D18" s="8"/>
      <c r="E18" s="8"/>
      <c r="F18" s="8"/>
      <c r="G18" s="8"/>
      <c r="H18" s="8"/>
    </row>
  </sheetData>
  <mergeCells count="12">
    <mergeCell ref="A3:K3"/>
    <mergeCell ref="A10:A12"/>
    <mergeCell ref="B10:B12"/>
    <mergeCell ref="C10:C12"/>
    <mergeCell ref="D10:D12"/>
    <mergeCell ref="E10:E12"/>
    <mergeCell ref="F10:F12"/>
    <mergeCell ref="G10:G12"/>
    <mergeCell ref="H10:H12"/>
    <mergeCell ref="I10:I12"/>
    <mergeCell ref="J10:J12"/>
    <mergeCell ref="B4:O4"/>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U96"/>
  <sheetViews>
    <sheetView zoomScaleNormal="100" workbookViewId="0">
      <selection sqref="A1:XFD1"/>
    </sheetView>
  </sheetViews>
  <sheetFormatPr defaultRowHeight="14.4" x14ac:dyDescent="0.3"/>
  <cols>
    <col min="1" max="1" width="9.109375" style="23"/>
    <col min="2" max="2" width="12.88671875" customWidth="1"/>
    <col min="3" max="3" width="46.33203125" customWidth="1"/>
    <col min="4" max="4" width="10"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17.399999999999999" x14ac:dyDescent="0.3">
      <c r="A1" s="22"/>
      <c r="B1" s="1"/>
      <c r="C1" s="1"/>
      <c r="D1" s="1"/>
      <c r="E1" s="1"/>
      <c r="F1" s="1"/>
      <c r="G1" s="1"/>
      <c r="H1" s="1"/>
      <c r="I1" s="1"/>
      <c r="J1" s="1"/>
      <c r="K1" s="1"/>
      <c r="L1" s="1"/>
      <c r="M1" s="1"/>
      <c r="N1" s="1"/>
      <c r="O1" s="1"/>
      <c r="P1" s="1"/>
      <c r="Q1" s="1"/>
      <c r="R1" s="1"/>
      <c r="S1" s="1"/>
      <c r="T1" s="1"/>
      <c r="U1" s="1"/>
    </row>
    <row r="3" spans="1:21" ht="26.25" customHeight="1" x14ac:dyDescent="0.3">
      <c r="A3" s="169" t="s">
        <v>200</v>
      </c>
      <c r="B3" s="169"/>
      <c r="C3" s="169"/>
      <c r="D3" s="169"/>
      <c r="E3" s="169"/>
      <c r="F3" s="169"/>
      <c r="G3" s="169"/>
      <c r="H3" s="169"/>
      <c r="I3" s="169"/>
      <c r="J3" s="169"/>
      <c r="K3" s="169"/>
      <c r="L3" s="169"/>
      <c r="M3" s="2"/>
      <c r="N3" s="2"/>
      <c r="O3" s="2"/>
      <c r="P3" s="2"/>
      <c r="Q3" s="2"/>
      <c r="R3" s="2"/>
      <c r="S3" s="2"/>
      <c r="T3" s="2"/>
      <c r="U3" s="2"/>
    </row>
    <row r="5" spans="1:21" x14ac:dyDescent="0.3">
      <c r="A5" s="121"/>
      <c r="B5" s="170" t="s">
        <v>196</v>
      </c>
      <c r="C5" s="170"/>
      <c r="D5" s="170"/>
      <c r="E5" s="170"/>
      <c r="F5" s="170"/>
      <c r="G5" s="170"/>
      <c r="H5" s="170"/>
      <c r="I5" s="170"/>
      <c r="J5" s="170"/>
      <c r="K5" s="170"/>
      <c r="L5" s="170"/>
      <c r="M5" s="170"/>
      <c r="N5" s="170"/>
      <c r="O5" s="170"/>
    </row>
    <row r="6" spans="1:21" x14ac:dyDescent="0.3">
      <c r="A6" s="121"/>
      <c r="B6" s="155" t="s">
        <v>188</v>
      </c>
    </row>
    <row r="7" spans="1:21" x14ac:dyDescent="0.3">
      <c r="A7" s="121"/>
      <c r="B7" s="161" t="s">
        <v>189</v>
      </c>
    </row>
    <row r="8" spans="1:21" x14ac:dyDescent="0.3">
      <c r="B8" s="137"/>
      <c r="C8" s="51" t="s">
        <v>187</v>
      </c>
    </row>
    <row r="9" spans="1:21" ht="15" thickBot="1" x14ac:dyDescent="0.35">
      <c r="A9" s="119"/>
    </row>
    <row r="10" spans="1:21" ht="40.200000000000003" thickBot="1" x14ac:dyDescent="0.35">
      <c r="A10" s="29" t="s">
        <v>0</v>
      </c>
      <c r="B10" s="30" t="s">
        <v>1</v>
      </c>
      <c r="C10" s="30" t="s">
        <v>2</v>
      </c>
      <c r="D10" s="66" t="s">
        <v>3</v>
      </c>
      <c r="E10" s="31" t="s">
        <v>182</v>
      </c>
      <c r="F10" s="32" t="s">
        <v>2</v>
      </c>
      <c r="G10" s="30" t="s">
        <v>4</v>
      </c>
      <c r="H10" s="30" t="s">
        <v>5</v>
      </c>
      <c r="I10" s="94" t="s">
        <v>6</v>
      </c>
      <c r="J10" s="31" t="s">
        <v>7</v>
      </c>
    </row>
    <row r="11" spans="1:21" x14ac:dyDescent="0.3">
      <c r="A11" s="62">
        <v>1</v>
      </c>
      <c r="B11" s="78" t="s">
        <v>13</v>
      </c>
      <c r="C11" s="24" t="s">
        <v>89</v>
      </c>
      <c r="D11" s="79" t="s">
        <v>8</v>
      </c>
      <c r="E11" s="93">
        <v>25</v>
      </c>
      <c r="F11" s="28"/>
      <c r="G11" s="64"/>
      <c r="H11" s="64"/>
      <c r="I11" s="102"/>
      <c r="J11" s="89">
        <f t="shared" ref="J11:J59" si="0">E11*I11</f>
        <v>0</v>
      </c>
    </row>
    <row r="12" spans="1:21" x14ac:dyDescent="0.3">
      <c r="A12" s="138">
        <v>2</v>
      </c>
      <c r="B12" s="132" t="s">
        <v>14</v>
      </c>
      <c r="C12" s="132" t="s">
        <v>90</v>
      </c>
      <c r="D12" s="139" t="s">
        <v>8</v>
      </c>
      <c r="E12" s="134">
        <v>30</v>
      </c>
      <c r="F12" s="135"/>
      <c r="G12" s="136"/>
      <c r="H12" s="136"/>
      <c r="I12" s="140"/>
      <c r="J12" s="141">
        <f t="shared" si="0"/>
        <v>0</v>
      </c>
    </row>
    <row r="13" spans="1:21" x14ac:dyDescent="0.3">
      <c r="A13" s="138">
        <v>3</v>
      </c>
      <c r="B13" s="132" t="s">
        <v>15</v>
      </c>
      <c r="C13" s="132" t="s">
        <v>91</v>
      </c>
      <c r="D13" s="139" t="s">
        <v>8</v>
      </c>
      <c r="E13" s="134">
        <v>35</v>
      </c>
      <c r="F13" s="135"/>
      <c r="G13" s="136"/>
      <c r="H13" s="136"/>
      <c r="I13" s="140"/>
      <c r="J13" s="141">
        <f t="shared" si="0"/>
        <v>0</v>
      </c>
    </row>
    <row r="14" spans="1:21" ht="26.4" x14ac:dyDescent="0.3">
      <c r="A14" s="138">
        <v>4</v>
      </c>
      <c r="B14" s="132" t="s">
        <v>121</v>
      </c>
      <c r="C14" s="132"/>
      <c r="D14" s="139"/>
      <c r="E14" s="134">
        <v>15</v>
      </c>
      <c r="F14" s="135"/>
      <c r="G14" s="136"/>
      <c r="H14" s="136"/>
      <c r="I14" s="140"/>
      <c r="J14" s="141">
        <f t="shared" si="0"/>
        <v>0</v>
      </c>
    </row>
    <row r="15" spans="1:21" ht="26.4" x14ac:dyDescent="0.3">
      <c r="A15" s="133">
        <v>5</v>
      </c>
      <c r="B15" s="132" t="s">
        <v>92</v>
      </c>
      <c r="C15" s="132" t="s">
        <v>35</v>
      </c>
      <c r="D15" s="139" t="s">
        <v>8</v>
      </c>
      <c r="E15" s="134">
        <v>15</v>
      </c>
      <c r="F15" s="135"/>
      <c r="G15" s="136"/>
      <c r="H15" s="136"/>
      <c r="I15" s="140"/>
      <c r="J15" s="141">
        <f t="shared" si="0"/>
        <v>0</v>
      </c>
    </row>
    <row r="16" spans="1:21" ht="26.4" x14ac:dyDescent="0.3">
      <c r="A16" s="72">
        <v>6</v>
      </c>
      <c r="B16" s="4" t="s">
        <v>50</v>
      </c>
      <c r="C16" s="4" t="s">
        <v>93</v>
      </c>
      <c r="D16" s="77" t="s">
        <v>8</v>
      </c>
      <c r="E16" s="49">
        <v>15</v>
      </c>
      <c r="F16" s="26"/>
      <c r="G16" s="50"/>
      <c r="H16" s="50"/>
      <c r="I16" s="98"/>
      <c r="J16" s="115">
        <f t="shared" si="0"/>
        <v>0</v>
      </c>
    </row>
    <row r="17" spans="1:10" x14ac:dyDescent="0.3">
      <c r="A17" s="72">
        <v>7</v>
      </c>
      <c r="B17" s="4" t="s">
        <v>16</v>
      </c>
      <c r="C17" s="4" t="s">
        <v>93</v>
      </c>
      <c r="D17" s="77" t="s">
        <v>8</v>
      </c>
      <c r="E17" s="49">
        <v>15</v>
      </c>
      <c r="F17" s="26"/>
      <c r="G17" s="50"/>
      <c r="H17" s="50"/>
      <c r="I17" s="98"/>
      <c r="J17" s="115">
        <f t="shared" si="0"/>
        <v>0</v>
      </c>
    </row>
    <row r="18" spans="1:10" x14ac:dyDescent="0.3">
      <c r="A18" s="133">
        <v>8</v>
      </c>
      <c r="B18" s="132" t="s">
        <v>17</v>
      </c>
      <c r="C18" s="132" t="s">
        <v>94</v>
      </c>
      <c r="D18" s="139" t="s">
        <v>8</v>
      </c>
      <c r="E18" s="134">
        <v>2</v>
      </c>
      <c r="F18" s="135"/>
      <c r="G18" s="136"/>
      <c r="H18" s="136"/>
      <c r="I18" s="140"/>
      <c r="J18" s="141">
        <f t="shared" si="0"/>
        <v>0</v>
      </c>
    </row>
    <row r="19" spans="1:10" x14ac:dyDescent="0.3">
      <c r="A19" s="72">
        <v>9</v>
      </c>
      <c r="B19" s="4" t="s">
        <v>95</v>
      </c>
      <c r="C19" s="4" t="s">
        <v>93</v>
      </c>
      <c r="D19" s="77" t="s">
        <v>8</v>
      </c>
      <c r="E19" s="49">
        <v>20</v>
      </c>
      <c r="F19" s="26"/>
      <c r="G19" s="50"/>
      <c r="H19" s="50"/>
      <c r="I19" s="98"/>
      <c r="J19" s="115">
        <f t="shared" si="0"/>
        <v>0</v>
      </c>
    </row>
    <row r="20" spans="1:10" x14ac:dyDescent="0.3">
      <c r="A20" s="72">
        <v>10</v>
      </c>
      <c r="B20" s="4" t="s">
        <v>122</v>
      </c>
      <c r="C20" s="4" t="s">
        <v>93</v>
      </c>
      <c r="D20" s="77" t="s">
        <v>8</v>
      </c>
      <c r="E20" s="49">
        <v>60</v>
      </c>
      <c r="F20" s="26"/>
      <c r="G20" s="50"/>
      <c r="H20" s="50"/>
      <c r="I20" s="98"/>
      <c r="J20" s="115">
        <f t="shared" si="0"/>
        <v>0</v>
      </c>
    </row>
    <row r="21" spans="1:10" ht="26.4" x14ac:dyDescent="0.3">
      <c r="A21" s="138">
        <v>11</v>
      </c>
      <c r="B21" s="132" t="s">
        <v>33</v>
      </c>
      <c r="C21" s="132" t="s">
        <v>96</v>
      </c>
      <c r="D21" s="139" t="s">
        <v>8</v>
      </c>
      <c r="E21" s="134">
        <v>6</v>
      </c>
      <c r="F21" s="135"/>
      <c r="G21" s="136"/>
      <c r="H21" s="136"/>
      <c r="I21" s="140"/>
      <c r="J21" s="141">
        <f t="shared" si="0"/>
        <v>0</v>
      </c>
    </row>
    <row r="22" spans="1:10" ht="26.4" x14ac:dyDescent="0.3">
      <c r="A22" s="133">
        <v>12</v>
      </c>
      <c r="B22" s="132" t="s">
        <v>193</v>
      </c>
      <c r="C22" s="132" t="s">
        <v>194</v>
      </c>
      <c r="D22" s="139" t="s">
        <v>8</v>
      </c>
      <c r="E22" s="134">
        <v>40</v>
      </c>
      <c r="F22" s="135"/>
      <c r="G22" s="136"/>
      <c r="H22" s="136"/>
      <c r="I22" s="140"/>
      <c r="J22" s="141">
        <f t="shared" si="0"/>
        <v>0</v>
      </c>
    </row>
    <row r="23" spans="1:10" ht="26.4" x14ac:dyDescent="0.3">
      <c r="A23" s="133">
        <v>13</v>
      </c>
      <c r="B23" s="132" t="s">
        <v>192</v>
      </c>
      <c r="C23" s="132" t="s">
        <v>97</v>
      </c>
      <c r="D23" s="139" t="s">
        <v>8</v>
      </c>
      <c r="E23" s="134">
        <v>20</v>
      </c>
      <c r="F23" s="135"/>
      <c r="G23" s="136"/>
      <c r="H23" s="136"/>
      <c r="I23" s="140"/>
      <c r="J23" s="158">
        <f t="shared" si="0"/>
        <v>0</v>
      </c>
    </row>
    <row r="24" spans="1:10" x14ac:dyDescent="0.3">
      <c r="A24" s="138">
        <v>14</v>
      </c>
      <c r="B24" s="132" t="s">
        <v>34</v>
      </c>
      <c r="C24" s="132" t="s">
        <v>98</v>
      </c>
      <c r="D24" s="139" t="s">
        <v>8</v>
      </c>
      <c r="E24" s="134">
        <v>40</v>
      </c>
      <c r="F24" s="135"/>
      <c r="G24" s="136"/>
      <c r="H24" s="136"/>
      <c r="I24" s="140"/>
      <c r="J24" s="141">
        <f t="shared" si="0"/>
        <v>0</v>
      </c>
    </row>
    <row r="25" spans="1:10" x14ac:dyDescent="0.3">
      <c r="A25" s="72">
        <v>15</v>
      </c>
      <c r="B25" s="4" t="s">
        <v>36</v>
      </c>
      <c r="C25" s="4" t="s">
        <v>94</v>
      </c>
      <c r="D25" s="77" t="s">
        <v>8</v>
      </c>
      <c r="E25" s="49">
        <v>5</v>
      </c>
      <c r="F25" s="26"/>
      <c r="G25" s="50"/>
      <c r="H25" s="50"/>
      <c r="I25" s="98"/>
      <c r="J25" s="115">
        <f t="shared" si="0"/>
        <v>0</v>
      </c>
    </row>
    <row r="26" spans="1:10" x14ac:dyDescent="0.3">
      <c r="A26" s="133">
        <v>16</v>
      </c>
      <c r="B26" s="132" t="s">
        <v>31</v>
      </c>
      <c r="C26" s="132" t="s">
        <v>93</v>
      </c>
      <c r="D26" s="139" t="s">
        <v>8</v>
      </c>
      <c r="E26" s="134">
        <v>5</v>
      </c>
      <c r="F26" s="135"/>
      <c r="G26" s="136"/>
      <c r="H26" s="136"/>
      <c r="I26" s="140"/>
      <c r="J26" s="141">
        <f t="shared" si="0"/>
        <v>0</v>
      </c>
    </row>
    <row r="27" spans="1:10" x14ac:dyDescent="0.3">
      <c r="A27" s="72">
        <v>17</v>
      </c>
      <c r="B27" s="4" t="s">
        <v>49</v>
      </c>
      <c r="C27" s="4" t="s">
        <v>99</v>
      </c>
      <c r="D27" s="77" t="s">
        <v>8</v>
      </c>
      <c r="E27" s="49">
        <v>30</v>
      </c>
      <c r="F27" s="26"/>
      <c r="G27" s="50"/>
      <c r="H27" s="50"/>
      <c r="I27" s="98"/>
      <c r="J27" s="115">
        <f t="shared" si="0"/>
        <v>0</v>
      </c>
    </row>
    <row r="28" spans="1:10" x14ac:dyDescent="0.3">
      <c r="A28" s="138">
        <v>18</v>
      </c>
      <c r="B28" s="132" t="s">
        <v>100</v>
      </c>
      <c r="C28" s="132" t="s">
        <v>93</v>
      </c>
      <c r="D28" s="139" t="s">
        <v>8</v>
      </c>
      <c r="E28" s="134">
        <v>2</v>
      </c>
      <c r="F28" s="135"/>
      <c r="G28" s="136"/>
      <c r="H28" s="136"/>
      <c r="I28" s="140"/>
      <c r="J28" s="141">
        <f t="shared" si="0"/>
        <v>0</v>
      </c>
    </row>
    <row r="29" spans="1:10" x14ac:dyDescent="0.3">
      <c r="A29" s="5">
        <v>19</v>
      </c>
      <c r="B29" s="4" t="s">
        <v>18</v>
      </c>
      <c r="C29" s="4" t="s">
        <v>101</v>
      </c>
      <c r="D29" s="77" t="s">
        <v>8</v>
      </c>
      <c r="E29" s="49">
        <v>140</v>
      </c>
      <c r="F29" s="26"/>
      <c r="G29" s="50"/>
      <c r="H29" s="50"/>
      <c r="I29" s="98"/>
      <c r="J29" s="115">
        <f t="shared" si="0"/>
        <v>0</v>
      </c>
    </row>
    <row r="30" spans="1:10" ht="39.6" x14ac:dyDescent="0.3">
      <c r="A30" s="72">
        <v>20</v>
      </c>
      <c r="B30" s="4" t="s">
        <v>102</v>
      </c>
      <c r="C30" s="4" t="s">
        <v>103</v>
      </c>
      <c r="D30" s="77" t="s">
        <v>30</v>
      </c>
      <c r="E30" s="49">
        <v>35</v>
      </c>
      <c r="F30" s="26"/>
      <c r="G30" s="50"/>
      <c r="H30" s="50"/>
      <c r="I30" s="98"/>
      <c r="J30" s="115">
        <f t="shared" si="0"/>
        <v>0</v>
      </c>
    </row>
    <row r="31" spans="1:10" ht="52.8" x14ac:dyDescent="0.3">
      <c r="A31" s="72">
        <v>21</v>
      </c>
      <c r="B31" s="4" t="s">
        <v>180</v>
      </c>
      <c r="C31" s="4" t="s">
        <v>181</v>
      </c>
      <c r="D31" s="77" t="s">
        <v>8</v>
      </c>
      <c r="E31" s="49">
        <v>2</v>
      </c>
      <c r="F31" s="26"/>
      <c r="G31" s="50"/>
      <c r="H31" s="50"/>
      <c r="I31" s="98"/>
      <c r="J31" s="115">
        <f t="shared" si="0"/>
        <v>0</v>
      </c>
    </row>
    <row r="32" spans="1:10" ht="26.4" x14ac:dyDescent="0.3">
      <c r="A32" s="72">
        <v>22</v>
      </c>
      <c r="B32" s="4" t="s">
        <v>19</v>
      </c>
      <c r="C32" s="4" t="s">
        <v>88</v>
      </c>
      <c r="D32" s="77" t="s">
        <v>8</v>
      </c>
      <c r="E32" s="49">
        <v>2</v>
      </c>
      <c r="F32" s="26"/>
      <c r="G32" s="50"/>
      <c r="H32" s="50"/>
      <c r="I32" s="98"/>
      <c r="J32" s="115">
        <f t="shared" si="0"/>
        <v>0</v>
      </c>
    </row>
    <row r="33" spans="1:10" ht="26.4" x14ac:dyDescent="0.3">
      <c r="A33" s="5">
        <v>23</v>
      </c>
      <c r="B33" s="4" t="s">
        <v>123</v>
      </c>
      <c r="C33" s="71" t="s">
        <v>124</v>
      </c>
      <c r="D33" s="77" t="s">
        <v>8</v>
      </c>
      <c r="E33" s="49">
        <v>2</v>
      </c>
      <c r="F33" s="26"/>
      <c r="G33" s="50"/>
      <c r="H33" s="50"/>
      <c r="I33" s="98"/>
      <c r="J33" s="115">
        <f t="shared" si="0"/>
        <v>0</v>
      </c>
    </row>
    <row r="34" spans="1:10" ht="66.599999999999994" x14ac:dyDescent="0.3">
      <c r="A34" s="5">
        <v>24</v>
      </c>
      <c r="B34" s="4" t="s">
        <v>125</v>
      </c>
      <c r="C34" s="70" t="s">
        <v>126</v>
      </c>
      <c r="D34" s="77" t="s">
        <v>8</v>
      </c>
      <c r="E34" s="49">
        <v>3</v>
      </c>
      <c r="F34" s="26"/>
      <c r="G34" s="50"/>
      <c r="H34" s="50"/>
      <c r="I34" s="98"/>
      <c r="J34" s="115">
        <f t="shared" si="0"/>
        <v>0</v>
      </c>
    </row>
    <row r="35" spans="1:10" x14ac:dyDescent="0.3">
      <c r="A35" s="5">
        <v>25</v>
      </c>
      <c r="B35" s="4" t="s">
        <v>177</v>
      </c>
      <c r="C35" s="71" t="s">
        <v>127</v>
      </c>
      <c r="D35" s="77" t="s">
        <v>30</v>
      </c>
      <c r="E35" s="49">
        <v>20</v>
      </c>
      <c r="F35" s="26"/>
      <c r="G35" s="50"/>
      <c r="H35" s="50"/>
      <c r="I35" s="98"/>
      <c r="J35" s="115">
        <f t="shared" si="0"/>
        <v>0</v>
      </c>
    </row>
    <row r="36" spans="1:10" ht="40.799999999999997" thickBot="1" x14ac:dyDescent="0.35">
      <c r="A36" s="67">
        <v>26</v>
      </c>
      <c r="B36" s="81" t="s">
        <v>128</v>
      </c>
      <c r="C36" s="81" t="s">
        <v>129</v>
      </c>
      <c r="D36" s="80" t="s">
        <v>8</v>
      </c>
      <c r="E36" s="95">
        <v>2</v>
      </c>
      <c r="F36" s="75"/>
      <c r="G36" s="69"/>
      <c r="H36" s="69"/>
      <c r="I36" s="101"/>
      <c r="J36" s="115">
        <f t="shared" si="0"/>
        <v>0</v>
      </c>
    </row>
    <row r="37" spans="1:10" ht="40.200000000000003" thickBot="1" x14ac:dyDescent="0.35">
      <c r="A37" s="40"/>
      <c r="B37" s="74" t="s">
        <v>20</v>
      </c>
      <c r="C37" s="41"/>
      <c r="D37" s="82"/>
      <c r="E37" s="42"/>
      <c r="F37" s="83"/>
      <c r="G37" s="43"/>
      <c r="H37" s="43"/>
      <c r="I37" s="112"/>
      <c r="J37" s="115">
        <f t="shared" si="0"/>
        <v>0</v>
      </c>
    </row>
    <row r="38" spans="1:10" x14ac:dyDescent="0.3">
      <c r="A38" s="37">
        <v>1</v>
      </c>
      <c r="B38" s="24" t="s">
        <v>86</v>
      </c>
      <c r="C38" s="24" t="s">
        <v>119</v>
      </c>
      <c r="D38" s="79" t="s">
        <v>68</v>
      </c>
      <c r="E38" s="93">
        <v>20</v>
      </c>
      <c r="F38" s="28"/>
      <c r="G38" s="64"/>
      <c r="H38" s="64"/>
      <c r="I38" s="102"/>
      <c r="J38" s="115">
        <f t="shared" si="0"/>
        <v>0</v>
      </c>
    </row>
    <row r="39" spans="1:10" x14ac:dyDescent="0.3">
      <c r="A39" s="27">
        <v>2</v>
      </c>
      <c r="B39" s="4" t="s">
        <v>37</v>
      </c>
      <c r="C39" s="4" t="s">
        <v>120</v>
      </c>
      <c r="D39" s="77" t="s">
        <v>68</v>
      </c>
      <c r="E39" s="49">
        <v>10</v>
      </c>
      <c r="F39" s="26"/>
      <c r="G39" s="50"/>
      <c r="H39" s="50"/>
      <c r="I39" s="98"/>
      <c r="J39" s="115">
        <f t="shared" si="0"/>
        <v>0</v>
      </c>
    </row>
    <row r="40" spans="1:10" ht="40.200000000000003" thickBot="1" x14ac:dyDescent="0.35">
      <c r="A40" s="38">
        <v>3</v>
      </c>
      <c r="B40" s="25" t="s">
        <v>130</v>
      </c>
      <c r="C40" s="25" t="s">
        <v>87</v>
      </c>
      <c r="D40" s="80" t="s">
        <v>68</v>
      </c>
      <c r="E40" s="95">
        <v>30</v>
      </c>
      <c r="F40" s="75"/>
      <c r="G40" s="69"/>
      <c r="H40" s="69"/>
      <c r="I40" s="101"/>
      <c r="J40" s="115">
        <f t="shared" si="0"/>
        <v>0</v>
      </c>
    </row>
    <row r="41" spans="1:10" ht="27" thickBot="1" x14ac:dyDescent="0.35">
      <c r="A41" s="40"/>
      <c r="B41" s="74" t="s">
        <v>38</v>
      </c>
      <c r="C41" s="41"/>
      <c r="D41" s="82"/>
      <c r="E41" s="42"/>
      <c r="F41" s="83"/>
      <c r="G41" s="43"/>
      <c r="H41" s="43"/>
      <c r="I41" s="112"/>
      <c r="J41" s="115">
        <f t="shared" si="0"/>
        <v>0</v>
      </c>
    </row>
    <row r="42" spans="1:10" x14ac:dyDescent="0.3">
      <c r="A42" s="62">
        <v>1</v>
      </c>
      <c r="B42" s="24" t="s">
        <v>39</v>
      </c>
      <c r="C42" s="24" t="s">
        <v>67</v>
      </c>
      <c r="D42" s="79" t="s">
        <v>68</v>
      </c>
      <c r="E42" s="34">
        <v>20</v>
      </c>
      <c r="F42" s="28"/>
      <c r="G42" s="64"/>
      <c r="H42" s="64"/>
      <c r="I42" s="102"/>
      <c r="J42" s="115">
        <f t="shared" si="0"/>
        <v>0</v>
      </c>
    </row>
    <row r="43" spans="1:10" x14ac:dyDescent="0.3">
      <c r="A43" s="5">
        <v>2</v>
      </c>
      <c r="B43" s="4" t="s">
        <v>40</v>
      </c>
      <c r="C43" s="4" t="s">
        <v>69</v>
      </c>
      <c r="D43" s="77" t="s">
        <v>70</v>
      </c>
      <c r="E43" s="49">
        <v>1</v>
      </c>
      <c r="F43" s="26"/>
      <c r="G43" s="50"/>
      <c r="H43" s="50"/>
      <c r="I43" s="98"/>
      <c r="J43" s="115">
        <f t="shared" si="0"/>
        <v>0</v>
      </c>
    </row>
    <row r="44" spans="1:10" x14ac:dyDescent="0.3">
      <c r="A44" s="5">
        <v>3</v>
      </c>
      <c r="B44" s="4" t="s">
        <v>48</v>
      </c>
      <c r="C44" s="4" t="s">
        <v>69</v>
      </c>
      <c r="D44" s="77" t="s">
        <v>70</v>
      </c>
      <c r="E44" s="49">
        <v>1</v>
      </c>
      <c r="F44" s="26"/>
      <c r="G44" s="50"/>
      <c r="H44" s="50"/>
      <c r="I44" s="98"/>
      <c r="J44" s="115">
        <f t="shared" si="0"/>
        <v>0</v>
      </c>
    </row>
    <row r="45" spans="1:10" x14ac:dyDescent="0.3">
      <c r="A45" s="5">
        <v>4</v>
      </c>
      <c r="B45" s="4" t="s">
        <v>41</v>
      </c>
      <c r="C45" s="4" t="s">
        <v>71</v>
      </c>
      <c r="D45" s="77" t="s">
        <v>68</v>
      </c>
      <c r="E45" s="49">
        <v>10</v>
      </c>
      <c r="F45" s="26"/>
      <c r="G45" s="50"/>
      <c r="H45" s="50"/>
      <c r="I45" s="98"/>
      <c r="J45" s="115">
        <f t="shared" si="0"/>
        <v>0</v>
      </c>
    </row>
    <row r="46" spans="1:10" ht="40.200000000000003" x14ac:dyDescent="0.3">
      <c r="A46" s="5">
        <v>5</v>
      </c>
      <c r="B46" s="4" t="s">
        <v>72</v>
      </c>
      <c r="C46" s="70" t="s">
        <v>169</v>
      </c>
      <c r="D46" s="77" t="s">
        <v>73</v>
      </c>
      <c r="E46" s="49">
        <v>10</v>
      </c>
      <c r="F46" s="26"/>
      <c r="G46" s="50"/>
      <c r="H46" s="50"/>
      <c r="I46" s="98"/>
      <c r="J46" s="115">
        <f t="shared" si="0"/>
        <v>0</v>
      </c>
    </row>
    <row r="47" spans="1:10" x14ac:dyDescent="0.3">
      <c r="A47" s="5">
        <v>6</v>
      </c>
      <c r="B47" s="4" t="s">
        <v>21</v>
      </c>
      <c r="C47" s="4" t="s">
        <v>42</v>
      </c>
      <c r="D47" s="77" t="s">
        <v>73</v>
      </c>
      <c r="E47" s="49">
        <v>25</v>
      </c>
      <c r="F47" s="26"/>
      <c r="G47" s="50"/>
      <c r="H47" s="50"/>
      <c r="I47" s="98"/>
      <c r="J47" s="115">
        <f t="shared" si="0"/>
        <v>0</v>
      </c>
    </row>
    <row r="48" spans="1:10" x14ac:dyDescent="0.3">
      <c r="A48" s="5">
        <v>7</v>
      </c>
      <c r="B48" s="4" t="s">
        <v>43</v>
      </c>
      <c r="C48" s="4" t="s">
        <v>74</v>
      </c>
      <c r="D48" s="77" t="s">
        <v>68</v>
      </c>
      <c r="E48" s="49">
        <v>5</v>
      </c>
      <c r="F48" s="26"/>
      <c r="G48" s="50"/>
      <c r="H48" s="50"/>
      <c r="I48" s="98"/>
      <c r="J48" s="115">
        <f t="shared" si="0"/>
        <v>0</v>
      </c>
    </row>
    <row r="49" spans="1:10" x14ac:dyDescent="0.3">
      <c r="A49" s="5">
        <v>8</v>
      </c>
      <c r="B49" s="4" t="s">
        <v>44</v>
      </c>
      <c r="C49" s="4" t="s">
        <v>75</v>
      </c>
      <c r="D49" s="77" t="s">
        <v>68</v>
      </c>
      <c r="E49" s="49">
        <v>5</v>
      </c>
      <c r="F49" s="26"/>
      <c r="G49" s="50"/>
      <c r="H49" s="50"/>
      <c r="I49" s="98"/>
      <c r="J49" s="115">
        <f t="shared" si="0"/>
        <v>0</v>
      </c>
    </row>
    <row r="50" spans="1:10" x14ac:dyDescent="0.3">
      <c r="A50" s="133">
        <v>9</v>
      </c>
      <c r="B50" s="132" t="s">
        <v>22</v>
      </c>
      <c r="C50" s="132" t="s">
        <v>76</v>
      </c>
      <c r="D50" s="139" t="s">
        <v>70</v>
      </c>
      <c r="E50" s="134">
        <v>10</v>
      </c>
      <c r="F50" s="135"/>
      <c r="G50" s="136"/>
      <c r="H50" s="136"/>
      <c r="I50" s="140"/>
      <c r="J50" s="141">
        <f t="shared" si="0"/>
        <v>0</v>
      </c>
    </row>
    <row r="51" spans="1:10" x14ac:dyDescent="0.3">
      <c r="A51" s="5">
        <v>10</v>
      </c>
      <c r="B51" s="4" t="s">
        <v>77</v>
      </c>
      <c r="C51" s="4" t="s">
        <v>69</v>
      </c>
      <c r="D51" s="77" t="s">
        <v>8</v>
      </c>
      <c r="E51" s="49">
        <v>2</v>
      </c>
      <c r="F51" s="26"/>
      <c r="G51" s="50"/>
      <c r="H51" s="50"/>
      <c r="I51" s="98"/>
      <c r="J51" s="115">
        <f t="shared" si="0"/>
        <v>0</v>
      </c>
    </row>
    <row r="52" spans="1:10" ht="26.4" x14ac:dyDescent="0.3">
      <c r="A52" s="5">
        <v>11</v>
      </c>
      <c r="B52" s="4" t="s">
        <v>78</v>
      </c>
      <c r="C52" s="4" t="s">
        <v>79</v>
      </c>
      <c r="D52" s="77" t="s">
        <v>8</v>
      </c>
      <c r="E52" s="49">
        <v>2</v>
      </c>
      <c r="F52" s="26"/>
      <c r="G52" s="50"/>
      <c r="H52" s="50"/>
      <c r="I52" s="98"/>
      <c r="J52" s="115">
        <f t="shared" si="0"/>
        <v>0</v>
      </c>
    </row>
    <row r="53" spans="1:10" x14ac:dyDescent="0.3">
      <c r="A53" s="5">
        <v>12</v>
      </c>
      <c r="B53" s="4" t="s">
        <v>81</v>
      </c>
      <c r="C53" s="4" t="s">
        <v>80</v>
      </c>
      <c r="D53" s="77" t="s">
        <v>68</v>
      </c>
      <c r="E53" s="49">
        <v>2</v>
      </c>
      <c r="F53" s="26"/>
      <c r="G53" s="50"/>
      <c r="H53" s="50"/>
      <c r="I53" s="98"/>
      <c r="J53" s="115">
        <f t="shared" si="0"/>
        <v>0</v>
      </c>
    </row>
    <row r="54" spans="1:10" x14ac:dyDescent="0.3">
      <c r="A54" s="133">
        <v>13</v>
      </c>
      <c r="B54" s="132" t="s">
        <v>51</v>
      </c>
      <c r="C54" s="132" t="s">
        <v>82</v>
      </c>
      <c r="D54" s="139" t="s">
        <v>8</v>
      </c>
      <c r="E54" s="134">
        <v>1</v>
      </c>
      <c r="F54" s="135"/>
      <c r="G54" s="136"/>
      <c r="H54" s="136"/>
      <c r="I54" s="140"/>
      <c r="J54" s="141">
        <f t="shared" si="0"/>
        <v>0</v>
      </c>
    </row>
    <row r="55" spans="1:10" ht="26.4" x14ac:dyDescent="0.3">
      <c r="A55" s="5">
        <v>14</v>
      </c>
      <c r="B55" s="4" t="s">
        <v>83</v>
      </c>
      <c r="C55" s="4" t="s">
        <v>84</v>
      </c>
      <c r="D55" s="77" t="s">
        <v>8</v>
      </c>
      <c r="E55" s="49">
        <v>5</v>
      </c>
      <c r="F55" s="26"/>
      <c r="G55" s="50"/>
      <c r="H55" s="50"/>
      <c r="I55" s="98"/>
      <c r="J55" s="115">
        <f t="shared" si="0"/>
        <v>0</v>
      </c>
    </row>
    <row r="56" spans="1:10" x14ac:dyDescent="0.3">
      <c r="A56" s="5">
        <v>15</v>
      </c>
      <c r="B56" s="4" t="s">
        <v>85</v>
      </c>
      <c r="C56" s="4" t="s">
        <v>80</v>
      </c>
      <c r="D56" s="77" t="s">
        <v>8</v>
      </c>
      <c r="E56" s="49">
        <v>1</v>
      </c>
      <c r="F56" s="26"/>
      <c r="G56" s="50"/>
      <c r="H56" s="50"/>
      <c r="I56" s="98"/>
      <c r="J56" s="115">
        <f t="shared" si="0"/>
        <v>0</v>
      </c>
    </row>
    <row r="57" spans="1:10" x14ac:dyDescent="0.3">
      <c r="A57" s="5">
        <v>16</v>
      </c>
      <c r="B57" s="71" t="s">
        <v>131</v>
      </c>
      <c r="C57" s="73" t="s">
        <v>170</v>
      </c>
      <c r="D57" s="77" t="s">
        <v>8</v>
      </c>
      <c r="E57" s="49">
        <v>1</v>
      </c>
      <c r="F57" s="26"/>
      <c r="G57" s="50"/>
      <c r="H57" s="50"/>
      <c r="I57" s="98"/>
      <c r="J57" s="115">
        <f t="shared" si="0"/>
        <v>0</v>
      </c>
    </row>
    <row r="58" spans="1:10" x14ac:dyDescent="0.3">
      <c r="A58" s="5">
        <v>17</v>
      </c>
      <c r="B58" s="4" t="s">
        <v>132</v>
      </c>
      <c r="C58" s="73" t="s">
        <v>171</v>
      </c>
      <c r="D58" s="77" t="s">
        <v>8</v>
      </c>
      <c r="E58" s="49">
        <v>1</v>
      </c>
      <c r="F58" s="26"/>
      <c r="G58" s="50"/>
      <c r="H58" s="50"/>
      <c r="I58" s="98"/>
      <c r="J58" s="115">
        <f t="shared" si="0"/>
        <v>0</v>
      </c>
    </row>
    <row r="59" spans="1:10" ht="15" thickBot="1" x14ac:dyDescent="0.35">
      <c r="A59" s="67">
        <v>18</v>
      </c>
      <c r="B59" s="25" t="s">
        <v>133</v>
      </c>
      <c r="C59" s="84" t="s">
        <v>134</v>
      </c>
      <c r="D59" s="80" t="s">
        <v>8</v>
      </c>
      <c r="E59" s="95">
        <v>1</v>
      </c>
      <c r="F59" s="75"/>
      <c r="G59" s="69"/>
      <c r="H59" s="69"/>
      <c r="I59" s="101"/>
      <c r="J59" s="115">
        <f t="shared" si="0"/>
        <v>0</v>
      </c>
    </row>
    <row r="60" spans="1:10" ht="53.4" thickBot="1" x14ac:dyDescent="0.35">
      <c r="A60" s="85"/>
      <c r="B60" s="74" t="s">
        <v>114</v>
      </c>
      <c r="C60" s="41"/>
      <c r="D60" s="82"/>
      <c r="E60" s="42"/>
      <c r="F60" s="83"/>
      <c r="G60" s="43"/>
      <c r="H60" s="43"/>
      <c r="I60" s="112"/>
      <c r="J60" s="114"/>
    </row>
    <row r="61" spans="1:10" ht="26.4" x14ac:dyDescent="0.3">
      <c r="A61" s="62">
        <v>1</v>
      </c>
      <c r="B61" s="24" t="s">
        <v>23</v>
      </c>
      <c r="C61" s="24" t="s">
        <v>54</v>
      </c>
      <c r="D61" s="79" t="s">
        <v>8</v>
      </c>
      <c r="E61" s="93">
        <v>1</v>
      </c>
      <c r="F61" s="28"/>
      <c r="G61" s="64"/>
      <c r="H61" s="64"/>
      <c r="I61" s="102"/>
      <c r="J61" s="89">
        <f t="shared" ref="J61:J77" si="1">E61*I61</f>
        <v>0</v>
      </c>
    </row>
    <row r="62" spans="1:10" ht="26.4" x14ac:dyDescent="0.3">
      <c r="A62" s="72">
        <v>2</v>
      </c>
      <c r="B62" s="4" t="s">
        <v>24</v>
      </c>
      <c r="C62" s="4" t="s">
        <v>54</v>
      </c>
      <c r="D62" s="77" t="s">
        <v>8</v>
      </c>
      <c r="E62" s="49">
        <v>1</v>
      </c>
      <c r="F62" s="26"/>
      <c r="G62" s="50"/>
      <c r="H62" s="50"/>
      <c r="I62" s="98"/>
      <c r="J62" s="115">
        <f t="shared" si="1"/>
        <v>0</v>
      </c>
    </row>
    <row r="63" spans="1:10" ht="26.4" x14ac:dyDescent="0.3">
      <c r="A63" s="5">
        <v>3</v>
      </c>
      <c r="B63" s="4" t="s">
        <v>25</v>
      </c>
      <c r="C63" s="4" t="s">
        <v>54</v>
      </c>
      <c r="D63" s="77" t="s">
        <v>8</v>
      </c>
      <c r="E63" s="49">
        <v>1</v>
      </c>
      <c r="F63" s="26"/>
      <c r="G63" s="50"/>
      <c r="H63" s="50"/>
      <c r="I63" s="98"/>
      <c r="J63" s="115">
        <f t="shared" si="1"/>
        <v>0</v>
      </c>
    </row>
    <row r="64" spans="1:10" ht="26.4" x14ac:dyDescent="0.3">
      <c r="A64" s="138">
        <v>4</v>
      </c>
      <c r="B64" s="132" t="s">
        <v>26</v>
      </c>
      <c r="C64" s="132" t="s">
        <v>55</v>
      </c>
      <c r="D64" s="139" t="s">
        <v>8</v>
      </c>
      <c r="E64" s="134">
        <v>100</v>
      </c>
      <c r="F64" s="135"/>
      <c r="G64" s="136"/>
      <c r="H64" s="136"/>
      <c r="I64" s="140"/>
      <c r="J64" s="141">
        <f t="shared" si="1"/>
        <v>0</v>
      </c>
    </row>
    <row r="65" spans="1:10" ht="26.4" x14ac:dyDescent="0.3">
      <c r="A65" s="133">
        <v>5</v>
      </c>
      <c r="B65" s="132" t="s">
        <v>45</v>
      </c>
      <c r="C65" s="132" t="s">
        <v>56</v>
      </c>
      <c r="D65" s="139" t="s">
        <v>8</v>
      </c>
      <c r="E65" s="134">
        <v>100</v>
      </c>
      <c r="F65" s="135"/>
      <c r="G65" s="136"/>
      <c r="H65" s="136"/>
      <c r="I65" s="140"/>
      <c r="J65" s="141">
        <f t="shared" si="1"/>
        <v>0</v>
      </c>
    </row>
    <row r="66" spans="1:10" x14ac:dyDescent="0.3">
      <c r="A66" s="72">
        <v>6</v>
      </c>
      <c r="B66" s="4" t="s">
        <v>46</v>
      </c>
      <c r="C66" s="4" t="s">
        <v>135</v>
      </c>
      <c r="D66" s="77" t="s">
        <v>8</v>
      </c>
      <c r="E66" s="49">
        <v>10</v>
      </c>
      <c r="F66" s="26"/>
      <c r="G66" s="50"/>
      <c r="H66" s="50"/>
      <c r="I66" s="98"/>
      <c r="J66" s="115">
        <f t="shared" si="1"/>
        <v>0</v>
      </c>
    </row>
    <row r="67" spans="1:10" x14ac:dyDescent="0.3">
      <c r="A67" s="5">
        <v>7</v>
      </c>
      <c r="B67" s="4" t="s">
        <v>47</v>
      </c>
      <c r="C67" s="4" t="s">
        <v>172</v>
      </c>
      <c r="D67" s="77" t="s">
        <v>8</v>
      </c>
      <c r="E67" s="49">
        <v>35</v>
      </c>
      <c r="F67" s="26"/>
      <c r="G67" s="50"/>
      <c r="H67" s="50"/>
      <c r="I67" s="98"/>
      <c r="J67" s="115">
        <f t="shared" si="1"/>
        <v>0</v>
      </c>
    </row>
    <row r="68" spans="1:10" ht="26.4" x14ac:dyDescent="0.3">
      <c r="A68" s="5">
        <v>8</v>
      </c>
      <c r="B68" s="4" t="s">
        <v>178</v>
      </c>
      <c r="C68" s="4" t="s">
        <v>179</v>
      </c>
      <c r="D68" s="77" t="s">
        <v>8</v>
      </c>
      <c r="E68" s="49">
        <v>5</v>
      </c>
      <c r="F68" s="26"/>
      <c r="G68" s="50"/>
      <c r="H68" s="50"/>
      <c r="I68" s="98"/>
      <c r="J68" s="115">
        <f t="shared" si="1"/>
        <v>0</v>
      </c>
    </row>
    <row r="69" spans="1:10" ht="26.4" x14ac:dyDescent="0.3">
      <c r="A69" s="5">
        <v>9</v>
      </c>
      <c r="B69" s="4" t="s">
        <v>185</v>
      </c>
      <c r="C69" s="4" t="s">
        <v>186</v>
      </c>
      <c r="D69" s="77" t="s">
        <v>8</v>
      </c>
      <c r="E69" s="49">
        <v>10</v>
      </c>
      <c r="F69" s="26"/>
      <c r="G69" s="50"/>
      <c r="H69" s="50"/>
      <c r="I69" s="98"/>
      <c r="J69" s="118">
        <f t="shared" si="1"/>
        <v>0</v>
      </c>
    </row>
    <row r="70" spans="1:10" x14ac:dyDescent="0.3">
      <c r="A70" s="138">
        <v>10</v>
      </c>
      <c r="B70" s="132" t="s">
        <v>57</v>
      </c>
      <c r="C70" s="132" t="s">
        <v>58</v>
      </c>
      <c r="D70" s="139" t="s">
        <v>8</v>
      </c>
      <c r="E70" s="134">
        <v>10</v>
      </c>
      <c r="F70" s="135"/>
      <c r="G70" s="136"/>
      <c r="H70" s="136"/>
      <c r="I70" s="140"/>
      <c r="J70" s="141">
        <f t="shared" si="1"/>
        <v>0</v>
      </c>
    </row>
    <row r="71" spans="1:10" ht="26.4" hidden="1" x14ac:dyDescent="0.3">
      <c r="A71" s="5">
        <v>9</v>
      </c>
      <c r="B71" s="4" t="s">
        <v>59</v>
      </c>
      <c r="C71" s="4" t="s">
        <v>60</v>
      </c>
      <c r="D71" s="77" t="s">
        <v>8</v>
      </c>
      <c r="E71" s="49"/>
      <c r="F71" s="26"/>
      <c r="G71" s="50"/>
      <c r="H71" s="50"/>
      <c r="I71" s="98"/>
      <c r="J71" s="115">
        <f t="shared" si="1"/>
        <v>0</v>
      </c>
    </row>
    <row r="72" spans="1:10" ht="26.4" x14ac:dyDescent="0.3">
      <c r="A72" s="5">
        <v>11</v>
      </c>
      <c r="B72" s="4" t="s">
        <v>137</v>
      </c>
      <c r="C72" s="71" t="s">
        <v>139</v>
      </c>
      <c r="D72" s="77" t="s">
        <v>8</v>
      </c>
      <c r="E72" s="49">
        <v>1</v>
      </c>
      <c r="F72" s="26"/>
      <c r="G72" s="50"/>
      <c r="H72" s="50"/>
      <c r="I72" s="98"/>
      <c r="J72" s="115">
        <f t="shared" si="1"/>
        <v>0</v>
      </c>
    </row>
    <row r="73" spans="1:10" ht="26.4" x14ac:dyDescent="0.3">
      <c r="A73" s="5">
        <v>12</v>
      </c>
      <c r="B73" s="4" t="s">
        <v>138</v>
      </c>
      <c r="C73" s="71" t="s">
        <v>173</v>
      </c>
      <c r="D73" s="77" t="s">
        <v>8</v>
      </c>
      <c r="E73" s="49">
        <v>7</v>
      </c>
      <c r="F73" s="26"/>
      <c r="G73" s="50"/>
      <c r="H73" s="50"/>
      <c r="I73" s="98"/>
      <c r="J73" s="115">
        <f t="shared" si="1"/>
        <v>0</v>
      </c>
    </row>
    <row r="74" spans="1:10" ht="26.4" x14ac:dyDescent="0.3">
      <c r="A74" s="5">
        <v>13</v>
      </c>
      <c r="B74" s="4" t="s">
        <v>140</v>
      </c>
      <c r="C74" s="71" t="s">
        <v>142</v>
      </c>
      <c r="D74" s="77" t="s">
        <v>8</v>
      </c>
      <c r="E74" s="49">
        <v>5</v>
      </c>
      <c r="F74" s="26"/>
      <c r="G74" s="50"/>
      <c r="H74" s="50"/>
      <c r="I74" s="98"/>
      <c r="J74" s="115">
        <f t="shared" si="1"/>
        <v>0</v>
      </c>
    </row>
    <row r="75" spans="1:10" ht="26.4" x14ac:dyDescent="0.3">
      <c r="A75" s="5">
        <v>14</v>
      </c>
      <c r="B75" s="4" t="s">
        <v>141</v>
      </c>
      <c r="C75" s="71" t="s">
        <v>143</v>
      </c>
      <c r="D75" s="77" t="s">
        <v>8</v>
      </c>
      <c r="E75" s="49">
        <v>5</v>
      </c>
      <c r="F75" s="26"/>
      <c r="G75" s="50"/>
      <c r="H75" s="50"/>
      <c r="I75" s="98"/>
      <c r="J75" s="115">
        <f t="shared" si="1"/>
        <v>0</v>
      </c>
    </row>
    <row r="76" spans="1:10" ht="26.4" x14ac:dyDescent="0.3">
      <c r="A76" s="5">
        <v>15</v>
      </c>
      <c r="B76" s="4" t="s">
        <v>144</v>
      </c>
      <c r="C76" s="71" t="s">
        <v>145</v>
      </c>
      <c r="D76" s="77" t="s">
        <v>8</v>
      </c>
      <c r="E76" s="49">
        <v>2</v>
      </c>
      <c r="F76" s="26"/>
      <c r="G76" s="50"/>
      <c r="H76" s="50"/>
      <c r="I76" s="98"/>
      <c r="J76" s="115">
        <f t="shared" si="1"/>
        <v>0</v>
      </c>
    </row>
    <row r="77" spans="1:10" ht="15" thickBot="1" x14ac:dyDescent="0.35">
      <c r="A77" s="142">
        <v>16</v>
      </c>
      <c r="B77" s="143" t="s">
        <v>147</v>
      </c>
      <c r="C77" s="144" t="s">
        <v>148</v>
      </c>
      <c r="D77" s="145" t="s">
        <v>8</v>
      </c>
      <c r="E77" s="146">
        <v>2</v>
      </c>
      <c r="F77" s="147"/>
      <c r="G77" s="148"/>
      <c r="H77" s="148"/>
      <c r="I77" s="149"/>
      <c r="J77" s="141">
        <f t="shared" si="1"/>
        <v>0</v>
      </c>
    </row>
    <row r="78" spans="1:10" ht="27" thickBot="1" x14ac:dyDescent="0.35">
      <c r="A78" s="87"/>
      <c r="B78" s="74" t="s">
        <v>115</v>
      </c>
      <c r="C78" s="41"/>
      <c r="D78" s="82"/>
      <c r="E78" s="42"/>
      <c r="F78" s="83"/>
      <c r="G78" s="43"/>
      <c r="H78" s="43"/>
      <c r="I78" s="112"/>
      <c r="J78" s="114"/>
    </row>
    <row r="79" spans="1:10" ht="26.4" x14ac:dyDescent="0.3">
      <c r="A79" s="63">
        <v>1</v>
      </c>
      <c r="B79" s="86" t="s">
        <v>136</v>
      </c>
      <c r="C79" s="86" t="s">
        <v>63</v>
      </c>
      <c r="D79" s="79" t="s">
        <v>8</v>
      </c>
      <c r="E79" s="34">
        <v>30</v>
      </c>
      <c r="F79" s="28"/>
      <c r="G79" s="64"/>
      <c r="H79" s="64"/>
      <c r="I79" s="102"/>
      <c r="J79" s="89">
        <f t="shared" ref="J79:J89" si="2">E79*I79</f>
        <v>0</v>
      </c>
    </row>
    <row r="80" spans="1:10" ht="26.4" x14ac:dyDescent="0.3">
      <c r="A80" s="5">
        <v>2</v>
      </c>
      <c r="B80" s="39" t="s">
        <v>61</v>
      </c>
      <c r="C80" s="39" t="s">
        <v>62</v>
      </c>
      <c r="D80" s="77" t="s">
        <v>8</v>
      </c>
      <c r="E80" s="49">
        <v>30</v>
      </c>
      <c r="F80" s="26"/>
      <c r="G80" s="50"/>
      <c r="H80" s="50"/>
      <c r="I80" s="98"/>
      <c r="J80" s="115">
        <f t="shared" si="2"/>
        <v>0</v>
      </c>
    </row>
    <row r="81" spans="1:10" ht="27" x14ac:dyDescent="0.3">
      <c r="A81" s="5">
        <v>3</v>
      </c>
      <c r="B81" s="39" t="s">
        <v>149</v>
      </c>
      <c r="C81" s="70" t="s">
        <v>150</v>
      </c>
      <c r="D81" s="77" t="s">
        <v>8</v>
      </c>
      <c r="E81" s="49">
        <v>40</v>
      </c>
      <c r="F81" s="26"/>
      <c r="G81" s="50"/>
      <c r="H81" s="50"/>
      <c r="I81" s="98"/>
      <c r="J81" s="115">
        <f t="shared" si="2"/>
        <v>0</v>
      </c>
    </row>
    <row r="82" spans="1:10" ht="39.75" customHeight="1" x14ac:dyDescent="0.3">
      <c r="A82" s="5">
        <v>4</v>
      </c>
      <c r="B82" s="39" t="s">
        <v>156</v>
      </c>
      <c r="C82" s="39" t="s">
        <v>64</v>
      </c>
      <c r="D82" s="77" t="s">
        <v>8</v>
      </c>
      <c r="E82" s="49">
        <v>10</v>
      </c>
      <c r="F82" s="26"/>
      <c r="G82" s="50"/>
      <c r="H82" s="50"/>
      <c r="I82" s="98"/>
      <c r="J82" s="115">
        <f t="shared" si="2"/>
        <v>0</v>
      </c>
    </row>
    <row r="83" spans="1:10" ht="26.4" x14ac:dyDescent="0.3">
      <c r="A83" s="72">
        <v>5</v>
      </c>
      <c r="B83" s="39" t="s">
        <v>155</v>
      </c>
      <c r="C83" s="39" t="s">
        <v>65</v>
      </c>
      <c r="D83" s="77" t="s">
        <v>8</v>
      </c>
      <c r="E83" s="49">
        <v>60</v>
      </c>
      <c r="F83" s="26"/>
      <c r="G83" s="50"/>
      <c r="H83" s="50"/>
      <c r="I83" s="98"/>
      <c r="J83" s="115">
        <f t="shared" si="2"/>
        <v>0</v>
      </c>
    </row>
    <row r="84" spans="1:10" ht="26.4" x14ac:dyDescent="0.3">
      <c r="A84" s="72">
        <v>6</v>
      </c>
      <c r="B84" s="39" t="s">
        <v>151</v>
      </c>
      <c r="C84" s="39" t="s">
        <v>65</v>
      </c>
      <c r="D84" s="77" t="s">
        <v>8</v>
      </c>
      <c r="E84" s="49">
        <v>10</v>
      </c>
      <c r="F84" s="26"/>
      <c r="G84" s="50"/>
      <c r="H84" s="50"/>
      <c r="I84" s="98"/>
      <c r="J84" s="115">
        <f t="shared" si="2"/>
        <v>0</v>
      </c>
    </row>
    <row r="85" spans="1:10" ht="26.4" x14ac:dyDescent="0.3">
      <c r="A85" s="72">
        <v>7</v>
      </c>
      <c r="B85" s="39" t="s">
        <v>152</v>
      </c>
      <c r="C85" s="39" t="s">
        <v>65</v>
      </c>
      <c r="D85" s="77" t="s">
        <v>8</v>
      </c>
      <c r="E85" s="49">
        <v>5</v>
      </c>
      <c r="F85" s="26"/>
      <c r="G85" s="50"/>
      <c r="H85" s="50"/>
      <c r="I85" s="98"/>
      <c r="J85" s="115">
        <f t="shared" si="2"/>
        <v>0</v>
      </c>
    </row>
    <row r="86" spans="1:10" ht="26.4" x14ac:dyDescent="0.3">
      <c r="A86" s="72">
        <v>8</v>
      </c>
      <c r="B86" s="39" t="s">
        <v>153</v>
      </c>
      <c r="C86" s="39" t="s">
        <v>65</v>
      </c>
      <c r="D86" s="77" t="s">
        <v>8</v>
      </c>
      <c r="E86" s="49">
        <v>5</v>
      </c>
      <c r="F86" s="26"/>
      <c r="G86" s="50"/>
      <c r="H86" s="50"/>
      <c r="I86" s="98"/>
      <c r="J86" s="115">
        <f t="shared" si="2"/>
        <v>0</v>
      </c>
    </row>
    <row r="87" spans="1:10" ht="26.4" x14ac:dyDescent="0.3">
      <c r="A87" s="5">
        <v>9</v>
      </c>
      <c r="B87" s="39" t="s">
        <v>157</v>
      </c>
      <c r="C87" s="39" t="s">
        <v>66</v>
      </c>
      <c r="D87" s="77" t="s">
        <v>8</v>
      </c>
      <c r="E87" s="49">
        <v>10</v>
      </c>
      <c r="F87" s="26"/>
      <c r="G87" s="50"/>
      <c r="H87" s="50"/>
      <c r="I87" s="98"/>
      <c r="J87" s="115">
        <f t="shared" si="2"/>
        <v>0</v>
      </c>
    </row>
    <row r="88" spans="1:10" ht="26.4" x14ac:dyDescent="0.3">
      <c r="A88" s="72">
        <v>10</v>
      </c>
      <c r="B88" s="39" t="s">
        <v>154</v>
      </c>
      <c r="C88" s="39" t="s">
        <v>66</v>
      </c>
      <c r="D88" s="77" t="s">
        <v>8</v>
      </c>
      <c r="E88" s="49">
        <v>10</v>
      </c>
      <c r="F88" s="26"/>
      <c r="G88" s="50"/>
      <c r="H88" s="50"/>
      <c r="I88" s="98"/>
      <c r="J88" s="115">
        <f t="shared" si="2"/>
        <v>0</v>
      </c>
    </row>
    <row r="89" spans="1:10" ht="27.6" thickBot="1" x14ac:dyDescent="0.35">
      <c r="A89" s="68">
        <v>11</v>
      </c>
      <c r="B89" s="90" t="s">
        <v>158</v>
      </c>
      <c r="C89" s="81" t="s">
        <v>174</v>
      </c>
      <c r="D89" s="80" t="s">
        <v>159</v>
      </c>
      <c r="E89" s="95">
        <v>200</v>
      </c>
      <c r="F89" s="75"/>
      <c r="G89" s="69"/>
      <c r="H89" s="69"/>
      <c r="I89" s="101"/>
      <c r="J89" s="115">
        <f t="shared" si="2"/>
        <v>0</v>
      </c>
    </row>
    <row r="90" spans="1:10" x14ac:dyDescent="0.3">
      <c r="A90" s="105"/>
      <c r="B90" s="106" t="s">
        <v>167</v>
      </c>
      <c r="C90" s="107"/>
      <c r="D90" s="108"/>
      <c r="E90" s="109"/>
      <c r="F90" s="110"/>
      <c r="G90" s="111"/>
      <c r="H90" s="111"/>
      <c r="I90" s="113"/>
      <c r="J90" s="103"/>
    </row>
    <row r="91" spans="1:10" ht="54" thickBot="1" x14ac:dyDescent="0.35">
      <c r="A91" s="138">
        <v>1</v>
      </c>
      <c r="B91" s="150" t="s">
        <v>164</v>
      </c>
      <c r="C91" s="151" t="s">
        <v>168</v>
      </c>
      <c r="D91" s="139" t="s">
        <v>159</v>
      </c>
      <c r="E91" s="152">
        <v>2700</v>
      </c>
      <c r="F91" s="135"/>
      <c r="G91" s="136"/>
      <c r="H91" s="136"/>
      <c r="I91" s="140"/>
      <c r="J91" s="153">
        <f>E91*I91</f>
        <v>0</v>
      </c>
    </row>
    <row r="92" spans="1:10" ht="15" thickBot="1" x14ac:dyDescent="0.35">
      <c r="A92" s="19"/>
      <c r="B92" s="15"/>
      <c r="C92" s="15"/>
      <c r="D92" s="15"/>
      <c r="E92" s="15"/>
      <c r="F92" s="13" t="s">
        <v>9</v>
      </c>
      <c r="G92" s="88">
        <f>COUNTA(G11:G91)</f>
        <v>0</v>
      </c>
      <c r="H92" s="11"/>
      <c r="I92" s="13" t="s">
        <v>10</v>
      </c>
      <c r="J92" s="89">
        <f>SUM(J91)</f>
        <v>0</v>
      </c>
    </row>
    <row r="93" spans="1:10" x14ac:dyDescent="0.3">
      <c r="A93" s="20"/>
      <c r="B93" s="16"/>
      <c r="C93" s="16"/>
      <c r="D93" s="16"/>
      <c r="E93" s="16"/>
      <c r="F93" s="12"/>
      <c r="G93" s="12"/>
      <c r="H93" s="12"/>
      <c r="I93" s="14" t="s">
        <v>11</v>
      </c>
      <c r="J93" s="44">
        <f>J92*0.21</f>
        <v>0</v>
      </c>
    </row>
    <row r="94" spans="1:10" ht="15.75" customHeight="1" thickBot="1" x14ac:dyDescent="0.35">
      <c r="A94" s="20"/>
      <c r="B94" s="16"/>
      <c r="C94" s="16"/>
      <c r="D94" s="16"/>
      <c r="E94" s="16"/>
      <c r="F94" s="12"/>
      <c r="G94" s="12"/>
      <c r="H94" s="12"/>
      <c r="I94" s="14" t="s">
        <v>12</v>
      </c>
      <c r="J94" s="45">
        <f>SUM(J92)</f>
        <v>0</v>
      </c>
    </row>
    <row r="95" spans="1:10" x14ac:dyDescent="0.3">
      <c r="A95" s="21"/>
      <c r="B95" s="8"/>
      <c r="C95" s="8"/>
      <c r="D95" s="8"/>
      <c r="E95" s="8"/>
      <c r="F95" s="8"/>
      <c r="G95" s="8"/>
    </row>
    <row r="96" spans="1:10" x14ac:dyDescent="0.3">
      <c r="A96" s="199" t="s">
        <v>116</v>
      </c>
      <c r="B96" s="199"/>
      <c r="C96" s="199"/>
      <c r="D96" s="199"/>
      <c r="E96" s="199"/>
      <c r="F96" s="199"/>
      <c r="G96" s="199"/>
      <c r="H96" s="199"/>
      <c r="I96" s="199"/>
      <c r="J96" s="199"/>
    </row>
  </sheetData>
  <mergeCells count="3">
    <mergeCell ref="A3:L3"/>
    <mergeCell ref="A96:J96"/>
    <mergeCell ref="B5:O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A7"/>
  <sheetViews>
    <sheetView workbookViewId="0">
      <selection activeCell="A9" sqref="A9"/>
    </sheetView>
  </sheetViews>
  <sheetFormatPr defaultRowHeight="14.4" x14ac:dyDescent="0.3"/>
  <cols>
    <col min="1" max="1" width="76.33203125" customWidth="1"/>
    <col min="2" max="2" width="93.44140625" customWidth="1"/>
  </cols>
  <sheetData>
    <row r="1" spans="1:27" ht="31.2" x14ac:dyDescent="0.6">
      <c r="A1" s="164" t="s">
        <v>27</v>
      </c>
      <c r="B1" s="57"/>
      <c r="C1" s="57"/>
      <c r="D1" s="57"/>
      <c r="E1" s="57"/>
      <c r="F1" s="57"/>
      <c r="G1" s="57"/>
    </row>
    <row r="2" spans="1:27" s="59" customFormat="1" ht="18" x14ac:dyDescent="0.35">
      <c r="A2" s="59" t="s">
        <v>176</v>
      </c>
    </row>
    <row r="3" spans="1:27" s="58" customFormat="1" ht="18" x14ac:dyDescent="0.3">
      <c r="A3" s="156" t="s">
        <v>166</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row>
    <row r="4" spans="1:27" ht="15.6" x14ac:dyDescent="0.3">
      <c r="A4" s="162" t="s">
        <v>197</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row>
    <row r="5" spans="1:27" ht="15.6" x14ac:dyDescent="0.3">
      <c r="A5" s="154" t="s">
        <v>184</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row>
    <row r="6" spans="1:27" ht="15.6" x14ac:dyDescent="0.3">
      <c r="A6" s="162" t="s">
        <v>198</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row>
    <row r="7" spans="1:27" ht="15.6" x14ac:dyDescent="0.3">
      <c r="A7" s="154" t="s">
        <v>165</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Z15"/>
  <sheetViews>
    <sheetView workbookViewId="0">
      <selection activeCell="L11" sqref="L11"/>
    </sheetView>
  </sheetViews>
  <sheetFormatPr defaultRowHeight="14.4" x14ac:dyDescent="0.3"/>
  <cols>
    <col min="1" max="1" width="9.109375" style="51"/>
    <col min="26" max="26" width="22.6640625" customWidth="1"/>
  </cols>
  <sheetData>
    <row r="1" spans="1:26" ht="20.399999999999999" x14ac:dyDescent="0.35">
      <c r="A1" s="56" t="s">
        <v>111</v>
      </c>
    </row>
    <row r="2" spans="1:26" ht="21" x14ac:dyDescent="0.4">
      <c r="A2" s="54" t="s">
        <v>104</v>
      </c>
      <c r="B2" s="51"/>
      <c r="C2" s="51"/>
      <c r="D2" s="51"/>
      <c r="E2" s="51"/>
      <c r="F2" s="51"/>
      <c r="G2" s="51"/>
      <c r="H2" s="51"/>
      <c r="I2" s="51"/>
      <c r="J2" s="51"/>
      <c r="K2" s="51"/>
      <c r="L2" s="51"/>
      <c r="M2" s="51"/>
      <c r="N2" s="51"/>
      <c r="Q2" s="201"/>
      <c r="R2" s="199"/>
      <c r="S2" s="199"/>
      <c r="T2" s="199"/>
      <c r="U2" s="199"/>
      <c r="V2" s="199"/>
      <c r="W2" s="199"/>
      <c r="X2" s="199"/>
      <c r="Y2" s="199"/>
      <c r="Z2" s="199"/>
    </row>
    <row r="3" spans="1:26" ht="83.25" customHeight="1" x14ac:dyDescent="0.3">
      <c r="A3" s="202" t="s">
        <v>105</v>
      </c>
      <c r="B3" s="202"/>
      <c r="C3" s="202"/>
      <c r="D3" s="202"/>
      <c r="E3" s="202"/>
      <c r="F3" s="202"/>
      <c r="G3" s="202"/>
      <c r="H3" s="202"/>
      <c r="I3" s="202"/>
      <c r="J3" s="202"/>
      <c r="K3" s="202"/>
      <c r="L3" s="202"/>
      <c r="M3" s="202"/>
      <c r="N3" s="51"/>
      <c r="Q3" s="166"/>
      <c r="R3" s="166"/>
      <c r="S3" s="166"/>
      <c r="T3" s="166"/>
      <c r="U3" s="166"/>
      <c r="V3" s="166"/>
      <c r="W3" s="166"/>
      <c r="X3" s="166"/>
      <c r="Y3" s="166"/>
      <c r="Z3" s="166"/>
    </row>
    <row r="4" spans="1:26" x14ac:dyDescent="0.3">
      <c r="A4" s="54" t="s">
        <v>108</v>
      </c>
      <c r="B4" s="51"/>
      <c r="C4" s="51"/>
      <c r="D4" s="51"/>
      <c r="E4" s="51"/>
      <c r="F4" s="51"/>
      <c r="G4" s="51"/>
      <c r="H4" s="51"/>
      <c r="I4" s="51"/>
      <c r="J4" s="51"/>
      <c r="K4" s="51"/>
      <c r="L4" s="51"/>
      <c r="M4" s="51"/>
      <c r="N4" s="51"/>
      <c r="Q4" s="166"/>
      <c r="R4" s="166"/>
      <c r="S4" s="166"/>
      <c r="T4" s="166"/>
      <c r="U4" s="166"/>
      <c r="V4" s="166"/>
      <c r="W4" s="166"/>
      <c r="X4" s="166"/>
      <c r="Y4" s="166"/>
      <c r="Z4" s="166"/>
    </row>
    <row r="5" spans="1:26" ht="95.25" customHeight="1" x14ac:dyDescent="0.3">
      <c r="A5" s="200" t="s">
        <v>106</v>
      </c>
      <c r="B5" s="200"/>
      <c r="C5" s="200"/>
      <c r="D5" s="200"/>
      <c r="E5" s="200"/>
      <c r="F5" s="200"/>
      <c r="G5" s="200"/>
      <c r="H5" s="200"/>
      <c r="I5" s="200"/>
      <c r="J5" s="200"/>
      <c r="K5" s="200"/>
      <c r="L5" s="200"/>
      <c r="M5" s="200"/>
      <c r="N5" s="51"/>
      <c r="Q5" s="166"/>
      <c r="R5" s="166"/>
      <c r="S5" s="166"/>
      <c r="T5" s="166"/>
      <c r="U5" s="166"/>
      <c r="V5" s="166"/>
      <c r="W5" s="166"/>
      <c r="X5" s="166"/>
      <c r="Y5" s="166"/>
      <c r="Z5" s="166"/>
    </row>
    <row r="6" spans="1:26" x14ac:dyDescent="0.3">
      <c r="A6" s="52" t="s">
        <v>117</v>
      </c>
      <c r="B6" s="51"/>
      <c r="C6" s="51"/>
      <c r="D6" s="51"/>
      <c r="E6" s="51"/>
      <c r="F6" s="51"/>
      <c r="G6" s="51"/>
      <c r="H6" s="51"/>
      <c r="I6" s="51"/>
      <c r="J6" s="51"/>
      <c r="K6" s="51"/>
      <c r="L6" s="51"/>
      <c r="M6" s="51"/>
      <c r="N6" s="51"/>
      <c r="Q6" s="166"/>
      <c r="R6" s="166"/>
      <c r="S6" s="166"/>
      <c r="T6" s="166"/>
      <c r="U6" s="166"/>
      <c r="V6" s="166"/>
      <c r="W6" s="166"/>
      <c r="X6" s="166"/>
      <c r="Y6" s="166"/>
      <c r="Z6" s="166"/>
    </row>
    <row r="7" spans="1:26" x14ac:dyDescent="0.3">
      <c r="A7" s="202" t="s">
        <v>107</v>
      </c>
      <c r="B7" s="202"/>
      <c r="C7" s="202"/>
      <c r="D7" s="202"/>
      <c r="E7" s="202"/>
      <c r="F7" s="202"/>
      <c r="G7" s="202"/>
      <c r="H7" s="202"/>
      <c r="I7" s="202"/>
      <c r="J7" s="202"/>
      <c r="K7" s="202"/>
      <c r="L7" s="202"/>
      <c r="M7" s="202"/>
      <c r="N7" s="51"/>
      <c r="Q7" s="166"/>
      <c r="R7" s="166"/>
      <c r="S7" s="166"/>
      <c r="T7" s="166"/>
      <c r="U7" s="166"/>
      <c r="V7" s="166"/>
      <c r="W7" s="166"/>
      <c r="X7" s="166"/>
      <c r="Y7" s="166"/>
      <c r="Z7" s="166"/>
    </row>
    <row r="8" spans="1:26" x14ac:dyDescent="0.3">
      <c r="A8" s="53" t="s">
        <v>109</v>
      </c>
      <c r="B8" s="52"/>
      <c r="C8" s="52"/>
      <c r="D8" s="52"/>
      <c r="E8" s="52"/>
      <c r="F8" s="51"/>
      <c r="G8" s="51"/>
      <c r="H8" s="51"/>
      <c r="I8" s="51"/>
      <c r="J8" s="51"/>
      <c r="K8" s="51"/>
      <c r="L8" s="51"/>
      <c r="M8" s="51"/>
      <c r="N8" s="51"/>
    </row>
    <row r="9" spans="1:26" ht="36" customHeight="1" x14ac:dyDescent="0.3">
      <c r="A9" s="200" t="s">
        <v>110</v>
      </c>
      <c r="B9" s="200"/>
      <c r="C9" s="200"/>
      <c r="D9" s="200"/>
      <c r="E9" s="200"/>
      <c r="F9" s="200"/>
      <c r="G9" s="200"/>
      <c r="H9" s="200"/>
      <c r="I9" s="200"/>
      <c r="J9" s="200"/>
      <c r="K9" s="200"/>
      <c r="L9" s="200"/>
      <c r="M9" s="200"/>
      <c r="N9" s="200"/>
      <c r="O9" s="55"/>
      <c r="P9" s="55"/>
    </row>
    <row r="15" spans="1:26" ht="15" customHeight="1" x14ac:dyDescent="0.3"/>
  </sheetData>
  <mergeCells count="5">
    <mergeCell ref="A9:N9"/>
    <mergeCell ref="Q2:Z2"/>
    <mergeCell ref="A3:M3"/>
    <mergeCell ref="A5:M5"/>
    <mergeCell ref="A7:M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1_Maize</vt:lpstr>
      <vt:lpstr>2_ Sula</vt:lpstr>
      <vt:lpstr>3_Partikas_prod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cp:lastPrinted>2022-02-07T06:43:42Z</cp:lastPrinted>
  <dcterms:created xsi:type="dcterms:W3CDTF">2018-12-17T10:41:22Z</dcterms:created>
  <dcterms:modified xsi:type="dcterms:W3CDTF">2022-03-24T07:04:36Z</dcterms:modified>
</cp:coreProperties>
</file>