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TNPz Zemsliekšņu iepirkumi\2022\TNPz 84 Sporta inventāra iegāde\"/>
    </mc:Choice>
  </mc:AlternateContent>
  <xr:revisionPtr revIDLastSave="0" documentId="13_ncr:1_{FFA15347-3860-4BC3-9389-71949801EC4C}" xr6:coauthVersionLast="47" xr6:coauthVersionMax="47" xr10:uidLastSave="{00000000-0000-0000-0000-000000000000}"/>
  <bookViews>
    <workbookView xWindow="-28920" yWindow="2565" windowWidth="29040" windowHeight="15720" xr2:uid="{00000000-000D-0000-FFFF-FFFF00000000}"/>
  </bookViews>
  <sheets>
    <sheet name="Cenu aptauja" sheetId="1" r:id="rId1"/>
  </sheets>
  <definedNames>
    <definedName name="_xlnm._FilterDatabase" localSheetId="0" hidden="1">'Cenu aptauja'!$B$12:$B$57</definedName>
    <definedName name="_xlnm.Print_Titles" localSheetId="0">'Cenu aptauja'!$12:$12</definedName>
    <definedName name="KolonnasNosaukums1">PārtikasPrečuIepirkumuSaraksts[[#Headers],[N.p.k.]]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J14" i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 l="1"/>
  <c r="K14" i="1"/>
  <c r="K58" i="1" s="1"/>
</calcChain>
</file>

<file path=xl/sharedStrings.xml><?xml version="1.0" encoding="utf-8"?>
<sst xmlns="http://schemas.openxmlformats.org/spreadsheetml/2006/main" count="112" uniqueCount="107">
  <si>
    <t>Skaits</t>
  </si>
  <si>
    <t>Kopējā cena</t>
  </si>
  <si>
    <t>TALSU NOVADA PAŠVALDĪBA</t>
  </si>
  <si>
    <t>Iesniedzēja rekvizīti:</t>
  </si>
  <si>
    <t>DATUMS:</t>
  </si>
  <si>
    <t>N.p.k.</t>
  </si>
  <si>
    <t>Inventāra nosaukums</t>
  </si>
  <si>
    <t>Pretendenta paraksts, atšifrējums ___________________________________</t>
  </si>
  <si>
    <t>Cena par vienību bez PVN</t>
  </si>
  <si>
    <t>Inventāra bilde</t>
  </si>
  <si>
    <t>Inventāra apraksts ar minimālajām prasībām</t>
  </si>
  <si>
    <t>Lecamauklas</t>
  </si>
  <si>
    <t>Specifikācija
* Sportistiem un iesācējiem.
* Ļauj izpildīt vairāk lēcienus minūtē.
* Auklas garums apmēram 280cm.
* Biezs vads ar 0.5cm diametru.
* Rokturu garums apmēram 12.5cm.
* Viegli saīsināt auklas garumu.</t>
  </si>
  <si>
    <t xml:space="preserve">Piedāvātā inventāra apraksts </t>
  </si>
  <si>
    <t>Piedāvātā inventāra bilde</t>
  </si>
  <si>
    <t>Volejbola bumbas</t>
  </si>
  <si>
    <t xml:space="preserve">Metāla korpuss.
Var vienlaikus uzņemt 100 rezultātus.
Laiks: 12 un 24 stundu formātā.
Parāda datumu, nedēļas dienu, gadu.
Ir signāls ( no 10 līdz 320 reizēm minūtē), hronometrs, taimers no 1/100 sek. līdz 9st.59sek.   </t>
  </si>
  <si>
    <t>Hronometrs</t>
  </si>
  <si>
    <t>Trenera svilpe</t>
  </si>
  <si>
    <t>Blue Sports ACME 246-585 Thunderer Large size Svilpe</t>
  </si>
  <si>
    <t>Pretestības gumija</t>
  </si>
  <si>
    <t>TEHNISKĀ SPECIFIKĀCIJA UN TEHNISKAIS PIEDĀVĀJUMS</t>
  </si>
  <si>
    <t>Vigrošanas bumbas</t>
  </si>
  <si>
    <t>Basketbola bumba</t>
  </si>
  <si>
    <t>Pludmales volejbola līnijas (Pokorny Pludmales volejbola līnijas Econom 16x8m)</t>
  </si>
  <si>
    <t>Basketbola groza tīkls</t>
  </si>
  <si>
    <t>Pludmales volejbola bumba</t>
  </si>
  <si>
    <t>Futbolu vārtu tīkls</t>
  </si>
  <si>
    <t>Diskgolfa pustālie diski</t>
  </si>
  <si>
    <t>Lielā tenisa bumbiņas</t>
  </si>
  <si>
    <t>Florbola bumbiņas</t>
  </si>
  <si>
    <t>Šautriņu mērķis</t>
  </si>
  <si>
    <t>Pumpis, adatiņas</t>
  </si>
  <si>
    <t>Svaru bumba CAST IRON KETTLEBELL PROUD : 6kg</t>
  </si>
  <si>
    <t>Svaru bumba CAST IRON KETTLEBELL PROUD : 4kg</t>
  </si>
  <si>
    <t>Svaru bumba CAST IRON KETTLEBELL PROUD : 32kg</t>
  </si>
  <si>
    <t>FUTBOLA BUMBA SELECT BRILIANT SUPER FIFA QUALITY PRO</t>
  </si>
  <si>
    <t>Rokasbumbas vārtu tīkls</t>
  </si>
  <si>
    <t>Florbola nūja</t>
  </si>
  <si>
    <t>Tenisa raketes</t>
  </si>
  <si>
    <t>Novusa inventārs</t>
  </si>
  <si>
    <t>Babolat Gold Academy bucket 72B</t>
  </si>
  <si>
    <t>Tenisa galds</t>
  </si>
  <si>
    <t>Pludmales volejbola tīkls</t>
  </si>
  <si>
    <t>Volejbola stabi zālē</t>
  </si>
  <si>
    <t>Futbola bumba (āra)</t>
  </si>
  <si>
    <t>Futbola bumba ( zālē)</t>
  </si>
  <si>
    <t>Basketbola grozs ar vairogu</t>
  </si>
  <si>
    <t>Pludmales volejbola bumba Mikasa Beach VLS300. Augstas kvalitātes pludmales volejbola bumba, izgatavota no kompozītādas. Oficiālā sacensību bumba. Butila kamera. FIVB apstiprināta.</t>
  </si>
  <si>
    <t>Pludmales volejbola laukuma līnijas Pokorny Site 16 x 8 m ar tērauda mietiņiem. Līniju platums 5 cm. Līnijas izgatavotas no polipropilēna. Krāsa : sarkana.</t>
  </si>
  <si>
    <t>Strīdbola grozs</t>
  </si>
  <si>
    <t>GALDA TENISA TĪKLS AR SPRIEGOTĀJU STIGA PREMIUM VM</t>
  </si>
  <si>
    <t>Galda tenisa tīkls</t>
  </si>
  <si>
    <t>Novusa kauliņu komplekts. Komplektā 2x16 sarkani/melni vai dzelteni/zili kauliņi  un 2 lielās ripas.</t>
  </si>
  <si>
    <t>Vertikālais rokas pumpis ar manometru</t>
  </si>
  <si>
    <t>Winmau Pro SFB S70460 sizala šautriņu dēlis ar šautriņām</t>
  </si>
  <si>
    <t>ADATA BUMBAI</t>
  </si>
  <si>
    <t>Adata bumbai</t>
  </si>
  <si>
    <t>Vingrošanas bumbas (redondo actisan bumba , 18 cm)</t>
  </si>
  <si>
    <t>Vingrošanas bumba SPORTBAY® 85 cm</t>
  </si>
  <si>
    <t>Vingrošanas loks, riņķi</t>
  </si>
  <si>
    <t>Vingrošanas aplis TREMBLAY 850mm</t>
  </si>
  <si>
    <t>Virve spēka treniņam ( 15 m, 38 mm)</t>
  </si>
  <si>
    <t>Virve spēka treniņiem</t>
  </si>
  <si>
    <t>Volejbola tīkls</t>
  </si>
  <si>
    <t>Olimpiskais svaru stienis BC010 – 220cm, ø50mm, līdz 450kg</t>
  </si>
  <si>
    <t>Bicepsa, W veida stienis BC019 ar atslēgām, ø30mm</t>
  </si>
  <si>
    <t>1-12kg gumijotu hanteļu komplekts DB139 (134kg)-11pāri</t>
  </si>
  <si>
    <t>Trenažieru sols</t>
  </si>
  <si>
    <t>Hanteļu komplekts</t>
  </si>
  <si>
    <t>Svaru stienis</t>
  </si>
  <si>
    <t>ATX gumijoti svaru diski ø51mm 50-GRR 25 kg </t>
  </si>
  <si>
    <t>ATX gumijoti svaru diski ø51mm 50-GRR 20 kg</t>
  </si>
  <si>
    <t>Svaru diski melni</t>
  </si>
  <si>
    <t>Universālais sols Bodycraft F601 Aprīkots ar rokturi un transporta ritenīšiem tā vieglākai pārvietošanai. 
Atzveltnes regulācija 7 pozīcijās (-20°, 0°, 15°, 30°, 45°, 60°), sēdekļa regulācija 3 pozīcijās. 
Maksimālā celtspēja: 450kg;</t>
  </si>
  <si>
    <t xml:space="preserve">Svaru bumba </t>
  </si>
  <si>
    <t xml:space="preserve">Pliometriskās kastes </t>
  </si>
  <si>
    <t>Disku golfa disks Discmania Discraft Ultrastar</t>
  </si>
  <si>
    <t>Treniņa veste</t>
  </si>
  <si>
    <t>Kultūras un sporta attīstības nodaļa</t>
  </si>
  <si>
    <r>
      <t>Kareivju iela 7, Talsi, Talsu novads, LV-3201, Reģ. Nr</t>
    </r>
    <r>
      <rPr>
        <b/>
        <sz val="16"/>
        <color theme="1"/>
        <rFont val="Times New Roman"/>
        <family val="1"/>
      </rPr>
      <t>. LV90009113532</t>
    </r>
  </si>
  <si>
    <t>Futzāla bumba Select Futsal Super. FIFA QUALITY PRO. 4.izmērs.</t>
  </si>
  <si>
    <t>FUTBOLA VĀRTU TĪKLS 5 X 2 M (0.8/1.5).  Izgatavots no 4 mm polipropilēna auklas, bezmezglu tehnoloģijā. Tīkla acs izmērs 120 x120 mm</t>
  </si>
  <si>
    <t>HANDBOLA VĀRTU TĪKLS WORLD CUP 3 X 2 M (0.8/1.0). . Izgatavots no 5 mm polipropilēna auklas, bezmezglu tehnoloģijā. Tīkla acs izmērs 100 x100 mm.</t>
  </si>
  <si>
    <t xml:space="preserve">Wilson Pro Staff Precision XL 110 - black/red,  Svars (g): 309
Galvas laukums (cm2): 710
Balanss (mm): 335
</t>
  </si>
  <si>
    <t>Tenisa galds Cornilleau Sport 100 Indoor .  Galda virsma: 19 mm.
Krāsa: zila Izmēri: 274 x 152,5 x 76 cm
Svars: 68 kg
Rāmis: 30 mm
Apstrāde: Alumīnija, cinkota tērauda daļas pārklātas ar laku.
Kājas : 25 mm.
Kāju augstuma regulēšana. 
Riteņi pārvietošanai: Ir, 20x150 mm, 4 gab.
Salikta galda izmēri: 167x 75x155 cm
Tenisa galds atbilst starptautiskiem standartiem EN 14468 - 1.Komplektā tīkla spriegošanas mehānisms</t>
  </si>
  <si>
    <t>FLORBOLA BUMBIŅAS AERO IFF , bu,biņas ar bedrītēm.</t>
  </si>
  <si>
    <t>Pludmales volejbola tīkls 8500 mm. Ražots no 2 mm melnas polipropilēna auklas. Bezmezglu tehnoloģija. Visas tīkla malas apšūtas ar 75 mm platu dzeltenu sintētisku materiālu. Tērauda trose 3mm.</t>
  </si>
  <si>
    <t>Volejbola bumba: V200W                                                    · Svars: 260-280 g
· Apkārtmērs: 65-67 cm
· Sertifikāts: FIVB oficiālā spēle</t>
  </si>
  <si>
    <t>VOLEJBOLA STATĪVI 110 X 80 MM, ALUMĪNIJA. Statīvi paredzēti ievietošanai grīdas ligzdās ar atveri 66mm</t>
  </si>
  <si>
    <t>Basketbola groza tīkls Extra Strong. Izturīgs neilona tīkls diam 5 mm, FIBA apstiprināts.</t>
  </si>
  <si>
    <t>BASKETBOLA BUMBA MOLTEN B5G4000. lat-Pebble Surface – virsma ar plakanajām “pumpiņām”. Molten parastās “pumpiņas” ir padarītas plakanākas, kas dod lielāku saskares virsmas laukumu, neslīdīgumu un kontroli.
Full-Flat Seam – līdzenā šuve. Padziļinājumi uz bumbas virsmas kļuvuši līdzenāki. Tas ļauj veikt pārliecinošākus un precīzākus metienus un piespēles, neatkarīgi no tā, kā turat bumbu. To ir vieglāk iegriezt metiena laikā.
Izmērs: 5 (69~71cm)
Svars: 470~500g</t>
  </si>
  <si>
    <t>Basketbola vairogs izgatavots no augstas kvalitātes lamināta. Mitrumizturīgs. Paredzēts lietošanai āra apstākļos. Izmērs 1800×1050 mm. Biezums 18 mm</t>
  </si>
  <si>
    <t>FLORBOLA NŪJA SALMING SHOOTER 30, Garums 100 cm.</t>
  </si>
  <si>
    <t>Treniņa vestes XL 10 sarkanas, 10 zilas</t>
  </si>
  <si>
    <t>Basketbola, strītbola groza konstrukcija, regulējama, polsteris statīvam.</t>
  </si>
  <si>
    <t>Pilometriskās platformas . Ļoti izturīga, pilnībā metināta tērauda konstrukcija. Platformas virsma – cieta, rievota gumija.
Komplektā ietilpst 5 gab. platformas - augstums 15 cm, 30 cm, 45 cm, 60 cm un 75 cm.</t>
  </si>
  <si>
    <t xml:space="preserve">Spēka gumijas -light , 500 līdz 1000 mm × 22 × 4.5 mm.
Pretestība 5kg - 25 kg, vai analoga.
</t>
  </si>
  <si>
    <t>Summa bez PVN</t>
  </si>
  <si>
    <t>VOLEJBOLA SACENSĪBU TĪKLS HUCK DVV. gatavots no augstas izturības 3 mm bezmezglu linuma polipropilēna auklas (PP), stiklšķiedras stiegrojuma stieņi iešūti tīkla sānu malās, augšējā tīkla daļa apšūta ar baltu poliestera materiālu 50 mm platumā, 4-punktu spriegošanu un 4 atsaites . Tērauda trose 11,70 m</t>
  </si>
  <si>
    <t>Svaru diski melni gumijoti ø31mm WP022 5 kg</t>
  </si>
  <si>
    <t>Stienis</t>
  </si>
  <si>
    <t>1. Materiāliem jābūt atbilstošiem ES standartiem un attiecīgi sertificētiem.</t>
  </si>
  <si>
    <t xml:space="preserve">2. Paredzētos inventārus drīkst aizstāt ar to ekvivalentiem. </t>
  </si>
  <si>
    <t>3.  Garantijas laiks: ne mazāk kā 12 mēneši no pieņemšanas - nodošanas akta parakstīšanas brīža.</t>
  </si>
  <si>
    <t>1.pielikums
Cenu aptaujai “Sporta inventāra iegāde", identifikācijas Nr. TNPz 2022/84</t>
  </si>
  <si>
    <t xml:space="preserve">Tālr. 26449513, e-pasts: aivars.pekmans@talsi.lv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</si>
</sst>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24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b/>
      <sz val="11"/>
      <name val="Trebuchet MS"/>
      <family val="2"/>
      <scheme val="minor"/>
    </font>
    <font>
      <sz val="11"/>
      <name val="Trebuchet MS"/>
      <family val="2"/>
      <charset val="186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name val="Trebuchet MS"/>
      <family val="2"/>
      <charset val="186"/>
      <scheme val="minor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u/>
      <sz val="16"/>
      <color theme="1"/>
      <name val="Times New Roman"/>
      <family val="1"/>
      <charset val="186"/>
    </font>
    <font>
      <b/>
      <u/>
      <sz val="16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0"/>
      <name val="Trebuchet MS"/>
      <family val="2"/>
      <charset val="186"/>
      <scheme val="minor"/>
    </font>
    <font>
      <sz val="1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  <xf numFmtId="0" fontId="7" fillId="0" borderId="0" applyNumberFormat="0" applyFill="0" applyBorder="0" applyAlignment="0" applyProtection="0"/>
  </cellStyleXfs>
  <cellXfs count="59">
    <xf numFmtId="0" fontId="0" fillId="0" borderId="0" xfId="0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>
      <alignment vertical="center" wrapText="1"/>
    </xf>
    <xf numFmtId="0" fontId="0" fillId="0" borderId="0" xfId="0" applyBorder="1">
      <alignment vertical="center" wrapText="1"/>
    </xf>
    <xf numFmtId="2" fontId="0" fillId="0" borderId="0" xfId="0" applyNumberFormat="1">
      <alignment vertical="center" wrapText="1"/>
    </xf>
    <xf numFmtId="2" fontId="0" fillId="3" borderId="0" xfId="0" applyNumberFormat="1" applyFill="1">
      <alignment vertical="center" wrapText="1"/>
    </xf>
    <xf numFmtId="0" fontId="7" fillId="0" borderId="0" xfId="7" applyNumberFormat="1" applyAlignment="1">
      <alignment vertical="center" wrapText="1"/>
    </xf>
    <xf numFmtId="0" fontId="0" fillId="0" borderId="0" xfId="0" applyNumberFormat="1">
      <alignment vertical="center" wrapText="1"/>
    </xf>
    <xf numFmtId="0" fontId="22" fillId="3" borderId="0" xfId="7" applyFont="1" applyFill="1" applyAlignment="1">
      <alignment vertical="center" wrapText="1"/>
    </xf>
    <xf numFmtId="0" fontId="9" fillId="0" borderId="0" xfId="0" applyFont="1">
      <alignment vertical="center" wrapText="1"/>
    </xf>
    <xf numFmtId="0" fontId="0" fillId="0" borderId="0" xfId="0" applyAlignment="1">
      <alignment vertical="top" wrapText="1"/>
    </xf>
    <xf numFmtId="0" fontId="2" fillId="0" borderId="0" xfId="3" applyAlignment="1">
      <alignment horizontal="left" vertical="top"/>
    </xf>
    <xf numFmtId="0" fontId="0" fillId="3" borderId="0" xfId="0" applyFill="1" applyAlignment="1">
      <alignment vertical="top" wrapText="1"/>
    </xf>
    <xf numFmtId="0" fontId="0" fillId="3" borderId="8" xfId="0" applyFill="1" applyBorder="1" applyAlignment="1">
      <alignment vertical="top" wrapText="1"/>
    </xf>
    <xf numFmtId="0" fontId="0" fillId="0" borderId="0" xfId="0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9" fillId="3" borderId="1" xfId="1" applyFont="1" applyFill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5" fontId="15" fillId="3" borderId="1" xfId="2" applyNumberFormat="1" applyFont="1" applyFill="1" applyBorder="1" applyAlignment="1">
      <alignment horizontal="right" vertical="center"/>
    </xf>
    <xf numFmtId="165" fontId="20" fillId="3" borderId="1" xfId="2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0" xfId="0" applyNumberFormat="1" applyFill="1" applyAlignment="1">
      <alignment vertical="center" wrapText="1"/>
    </xf>
    <xf numFmtId="0" fontId="14" fillId="3" borderId="0" xfId="7" applyFont="1" applyFill="1" applyAlignment="1">
      <alignment horizontal="center" vertical="center" wrapText="1"/>
    </xf>
    <xf numFmtId="2" fontId="0" fillId="3" borderId="6" xfId="0" applyNumberFormat="1" applyFill="1" applyBorder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2" fontId="0" fillId="3" borderId="1" xfId="0" applyNumberFormat="1" applyFill="1" applyBorder="1" applyAlignment="1">
      <alignment vertical="center" wrapText="1"/>
    </xf>
    <xf numFmtId="0" fontId="15" fillId="3" borderId="5" xfId="0" applyFont="1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vertical="center" wrapText="1"/>
    </xf>
    <xf numFmtId="0" fontId="14" fillId="3" borderId="4" xfId="7" applyFont="1" applyFill="1" applyBorder="1" applyAlignment="1">
      <alignment horizontal="center" vertical="center" wrapText="1"/>
    </xf>
    <xf numFmtId="0" fontId="14" fillId="3" borderId="1" xfId="7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21" fillId="0" borderId="0" xfId="0" applyFont="1" applyAlignment="1">
      <alignment horizontal="center" vertical="top"/>
    </xf>
    <xf numFmtId="0" fontId="16" fillId="0" borderId="0" xfId="7" applyFont="1" applyAlignment="1">
      <alignment horizontal="right" vertical="top"/>
    </xf>
    <xf numFmtId="0" fontId="16" fillId="0" borderId="0" xfId="7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3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14" fontId="20" fillId="0" borderId="2" xfId="4" applyFont="1" applyBorder="1" applyAlignment="1">
      <alignment horizontal="left" vertical="top"/>
    </xf>
    <xf numFmtId="0" fontId="8" fillId="0" borderId="1" xfId="7" applyFont="1" applyBorder="1" applyAlignment="1">
      <alignment horizontal="center" vertical="top"/>
    </xf>
  </cellXfs>
  <cellStyles count="8">
    <cellStyle name="Hipersaite" xfId="7" builtinId="8"/>
    <cellStyle name="Komats" xfId="1" builtinId="3" customBuiltin="1"/>
    <cellStyle name="Nosaukums" xfId="3" builtinId="15" customBuiltin="1"/>
    <cellStyle name="Parasts" xfId="0" builtinId="0" customBuiltin="1"/>
    <cellStyle name="Valūta" xfId="2" builtinId="4" customBuiltin="1"/>
    <cellStyle name="Virsraksts 1" xfId="4" builtinId="16" customBuiltin="1"/>
    <cellStyle name="Virsraksts 2" xfId="5" builtinId="17" customBuiltin="1"/>
    <cellStyle name="Virsraksts 3" xfId="6" builtinId="18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auto="1"/>
        <name val="Times New Roman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numFmt numFmtId="165" formatCode="#,##0.00\ &quot;€&quot;"/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theme="0"/>
        </patternFill>
      </fill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Pārtikas preču iepirkumu saraksts" defaultPivotStyle="PivotStyleLight16">
    <tableStyle name="Pārtikas preču iepirkumu saraksts" pivot="0" count="5" xr9:uid="{00000000-0011-0000-FFFF-FFFF00000000}">
      <tableStyleElement type="wholeTable" dxfId="28"/>
      <tableStyleElement type="headerRow" dxfId="27"/>
      <tableStyleElement type="totalRow" dxfId="26"/>
      <tableStyleElement type="firstRowStripe" dxfId="25"/>
      <tableStyleElement type="secondRowStripe" dxfId="2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187961</xdr:colOff>
      <xdr:row>33</xdr:row>
      <xdr:rowOff>191771</xdr:rowOff>
    </xdr:from>
    <xdr:to>
      <xdr:col>4</xdr:col>
      <xdr:colOff>759574</xdr:colOff>
      <xdr:row>33</xdr:row>
      <xdr:rowOff>815341</xdr:rowOff>
    </xdr:to>
    <xdr:pic>
      <xdr:nvPicPr>
        <xdr:cNvPr id="30" name="Attēls 29" descr="https://baltsport.lv/144092-thickbox_default/avento-jump-rope-basic-slim-grip-lecamaukla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341" y="28454351"/>
          <a:ext cx="571613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163831</xdr:colOff>
      <xdr:row>39</xdr:row>
      <xdr:rowOff>60961</xdr:rowOff>
    </xdr:from>
    <xdr:to>
      <xdr:col>4</xdr:col>
      <xdr:colOff>783590</xdr:colOff>
      <xdr:row>39</xdr:row>
      <xdr:rowOff>669290</xdr:rowOff>
    </xdr:to>
    <xdr:pic>
      <xdr:nvPicPr>
        <xdr:cNvPr id="46" name="big_img" descr="https://www.pirkums.lv/userfiles/75bfa946ab7e432d2fbee2fcd6533664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9211" y="33314641"/>
          <a:ext cx="615949" cy="615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97828</xdr:colOff>
      <xdr:row>34</xdr:row>
      <xdr:rowOff>89536</xdr:rowOff>
    </xdr:from>
    <xdr:to>
      <xdr:col>4</xdr:col>
      <xdr:colOff>592434</xdr:colOff>
      <xdr:row>34</xdr:row>
      <xdr:rowOff>476462</xdr:rowOff>
    </xdr:to>
    <xdr:pic>
      <xdr:nvPicPr>
        <xdr:cNvPr id="58" name="Attēls 57" descr="Blue Sports ACME 246-585 Thunderer Large size Svilp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208" y="29792296"/>
          <a:ext cx="490796" cy="3735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263313</xdr:colOff>
      <xdr:row>40</xdr:row>
      <xdr:rowOff>75353</xdr:rowOff>
    </xdr:from>
    <xdr:to>
      <xdr:col>4</xdr:col>
      <xdr:colOff>743373</xdr:colOff>
      <xdr:row>40</xdr:row>
      <xdr:rowOff>551603</xdr:rowOff>
    </xdr:to>
    <xdr:pic>
      <xdr:nvPicPr>
        <xdr:cNvPr id="32" name="Attēls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4963" y="33355703"/>
          <a:ext cx="470535" cy="480060"/>
        </a:xfrm>
        <a:prstGeom prst="rect">
          <a:avLst/>
        </a:prstGeom>
      </xdr:spPr>
    </xdr:pic>
    <xdr:clientData/>
  </xdr:twoCellAnchor>
  <xdr:twoCellAnchor editAs="oneCell">
    <xdr:from>
      <xdr:col>4</xdr:col>
      <xdr:colOff>162561</xdr:colOff>
      <xdr:row>37</xdr:row>
      <xdr:rowOff>115992</xdr:rowOff>
    </xdr:from>
    <xdr:to>
      <xdr:col>4</xdr:col>
      <xdr:colOff>646593</xdr:colOff>
      <xdr:row>37</xdr:row>
      <xdr:rowOff>593936</xdr:rowOff>
    </xdr:to>
    <xdr:pic>
      <xdr:nvPicPr>
        <xdr:cNvPr id="36" name="Attēls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07941" y="31693272"/>
          <a:ext cx="484032" cy="474134"/>
        </a:xfrm>
        <a:prstGeom prst="rect">
          <a:avLst/>
        </a:prstGeom>
      </xdr:spPr>
    </xdr:pic>
    <xdr:clientData/>
  </xdr:twoCellAnchor>
  <xdr:twoCellAnchor editAs="oneCell">
    <xdr:from>
      <xdr:col>4</xdr:col>
      <xdr:colOff>75777</xdr:colOff>
      <xdr:row>24</xdr:row>
      <xdr:rowOff>60960</xdr:rowOff>
    </xdr:from>
    <xdr:to>
      <xdr:col>4</xdr:col>
      <xdr:colOff>874781</xdr:colOff>
      <xdr:row>24</xdr:row>
      <xdr:rowOff>664845</xdr:rowOff>
    </xdr:to>
    <xdr:pic>
      <xdr:nvPicPr>
        <xdr:cNvPr id="38" name="Attēl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21157" y="17282160"/>
          <a:ext cx="799004" cy="617220"/>
        </a:xfrm>
        <a:prstGeom prst="rect">
          <a:avLst/>
        </a:prstGeom>
      </xdr:spPr>
    </xdr:pic>
    <xdr:clientData/>
  </xdr:twoCellAnchor>
  <xdr:twoCellAnchor editAs="oneCell">
    <xdr:from>
      <xdr:col>4</xdr:col>
      <xdr:colOff>172722</xdr:colOff>
      <xdr:row>23</xdr:row>
      <xdr:rowOff>66888</xdr:rowOff>
    </xdr:from>
    <xdr:to>
      <xdr:col>4</xdr:col>
      <xdr:colOff>819457</xdr:colOff>
      <xdr:row>23</xdr:row>
      <xdr:rowOff>704850</xdr:rowOff>
    </xdr:to>
    <xdr:pic>
      <xdr:nvPicPr>
        <xdr:cNvPr id="45" name="Attēls 44" descr="https://www.fans.lv/app/uploads/2018/09/VLS300-300x300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8102" y="16007928"/>
          <a:ext cx="633400" cy="634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106893</xdr:colOff>
      <xdr:row>17</xdr:row>
      <xdr:rowOff>86574</xdr:rowOff>
    </xdr:from>
    <xdr:to>
      <xdr:col>4</xdr:col>
      <xdr:colOff>759884</xdr:colOff>
      <xdr:row>17</xdr:row>
      <xdr:rowOff>706626</xdr:rowOff>
    </xdr:to>
    <xdr:pic>
      <xdr:nvPicPr>
        <xdr:cNvPr id="48" name="Picture 2" descr="Tenisa rakete DunlopSRX CX200 LS 27&quot; G3 cena un informācija | Āra tenisa preces | 220.lv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688543" y="8335224"/>
          <a:ext cx="652991" cy="608622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210398</xdr:colOff>
      <xdr:row>14</xdr:row>
      <xdr:rowOff>121287</xdr:rowOff>
    </xdr:from>
    <xdr:to>
      <xdr:col>4</xdr:col>
      <xdr:colOff>739140</xdr:colOff>
      <xdr:row>14</xdr:row>
      <xdr:rowOff>626076</xdr:rowOff>
    </xdr:to>
    <xdr:pic>
      <xdr:nvPicPr>
        <xdr:cNvPr id="51" name="Picture 1" descr="https://sportline.lv/image/cache/catalog/download%20(4)61-600x600w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92048" y="5779137"/>
          <a:ext cx="519217" cy="495264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208282</xdr:colOff>
      <xdr:row>44</xdr:row>
      <xdr:rowOff>91863</xdr:rowOff>
    </xdr:from>
    <xdr:to>
      <xdr:col>4</xdr:col>
      <xdr:colOff>779711</xdr:colOff>
      <xdr:row>44</xdr:row>
      <xdr:rowOff>662940</xdr:rowOff>
    </xdr:to>
    <xdr:pic>
      <xdr:nvPicPr>
        <xdr:cNvPr id="57" name="Picture 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9932" y="36239238"/>
          <a:ext cx="575239" cy="574887"/>
        </a:xfrm>
        <a:prstGeom prst="rect">
          <a:avLst/>
        </a:prstGeom>
      </xdr:spPr>
    </xdr:pic>
    <xdr:clientData/>
  </xdr:twoCellAnchor>
  <xdr:twoCellAnchor editAs="oneCell">
    <xdr:from>
      <xdr:col>4</xdr:col>
      <xdr:colOff>78741</xdr:colOff>
      <xdr:row>22</xdr:row>
      <xdr:rowOff>27941</xdr:rowOff>
    </xdr:from>
    <xdr:to>
      <xdr:col>4</xdr:col>
      <xdr:colOff>892301</xdr:colOff>
      <xdr:row>22</xdr:row>
      <xdr:rowOff>838200</xdr:rowOff>
    </xdr:to>
    <xdr:pic>
      <xdr:nvPicPr>
        <xdr:cNvPr id="61" name="Attēls 60" descr="https://balticsport.lv/media/catalog/product/cache/e0393c8455d30407af71ed02f0c4e90a/8/a/8a1a689f630a4ba32c6992959c288a13352ffc42de1d62d5f9246a0b644404f3e69ecce7.jpg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121" y="14749781"/>
          <a:ext cx="809750" cy="81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144780</xdr:colOff>
      <xdr:row>21</xdr:row>
      <xdr:rowOff>26247</xdr:rowOff>
    </xdr:from>
    <xdr:to>
      <xdr:col>4</xdr:col>
      <xdr:colOff>631190</xdr:colOff>
      <xdr:row>21</xdr:row>
      <xdr:rowOff>512657</xdr:rowOff>
    </xdr:to>
    <xdr:pic>
      <xdr:nvPicPr>
        <xdr:cNvPr id="64" name="Attēls 63" descr="Trix florbola bumbiņa - balta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160" y="14085147"/>
          <a:ext cx="48260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80434</xdr:colOff>
      <xdr:row>38</xdr:row>
      <xdr:rowOff>59268</xdr:rowOff>
    </xdr:from>
    <xdr:to>
      <xdr:col>4</xdr:col>
      <xdr:colOff>858325</xdr:colOff>
      <xdr:row>38</xdr:row>
      <xdr:rowOff>630344</xdr:rowOff>
    </xdr:to>
    <xdr:pic>
      <xdr:nvPicPr>
        <xdr:cNvPr id="35" name="Attēls 34" descr="Spēle 95-0300, melna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814" y="32337588"/>
          <a:ext cx="781701" cy="56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199813</xdr:colOff>
      <xdr:row>47</xdr:row>
      <xdr:rowOff>43180</xdr:rowOff>
    </xdr:from>
    <xdr:to>
      <xdr:col>4</xdr:col>
      <xdr:colOff>740833</xdr:colOff>
      <xdr:row>47</xdr:row>
      <xdr:rowOff>588010</xdr:rowOff>
    </xdr:to>
    <xdr:pic>
      <xdr:nvPicPr>
        <xdr:cNvPr id="41" name="Attēls 40" descr="https://trainingshowroom.com/img/cms/2_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5193" y="40535860"/>
          <a:ext cx="5334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195580</xdr:colOff>
      <xdr:row>46</xdr:row>
      <xdr:rowOff>30480</xdr:rowOff>
    </xdr:from>
    <xdr:to>
      <xdr:col>4</xdr:col>
      <xdr:colOff>740410</xdr:colOff>
      <xdr:row>46</xdr:row>
      <xdr:rowOff>571500</xdr:rowOff>
    </xdr:to>
    <xdr:pic>
      <xdr:nvPicPr>
        <xdr:cNvPr id="44" name="Attēls 43" descr="https://trainingshowroom.com/img/cms/2_1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0960" y="39723060"/>
          <a:ext cx="54102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132927</xdr:colOff>
      <xdr:row>48</xdr:row>
      <xdr:rowOff>10159</xdr:rowOff>
    </xdr:from>
    <xdr:to>
      <xdr:col>4</xdr:col>
      <xdr:colOff>705698</xdr:colOff>
      <xdr:row>48</xdr:row>
      <xdr:rowOff>586740</xdr:rowOff>
    </xdr:to>
    <xdr:pic>
      <xdr:nvPicPr>
        <xdr:cNvPr id="47" name="Attēls 46" descr="https://trainingshowroom.com/img/cms/2_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307" y="41005759"/>
          <a:ext cx="568961" cy="568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162139</xdr:colOff>
      <xdr:row>12</xdr:row>
      <xdr:rowOff>45086</xdr:rowOff>
    </xdr:from>
    <xdr:to>
      <xdr:col>4</xdr:col>
      <xdr:colOff>743585</xdr:colOff>
      <xdr:row>12</xdr:row>
      <xdr:rowOff>613197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43789" y="4283711"/>
          <a:ext cx="581446" cy="568111"/>
        </a:xfrm>
        <a:prstGeom prst="rect">
          <a:avLst/>
        </a:prstGeom>
      </xdr:spPr>
    </xdr:pic>
    <xdr:clientData/>
  </xdr:twoCellAnchor>
  <xdr:twoCellAnchor editAs="oneCell">
    <xdr:from>
      <xdr:col>4</xdr:col>
      <xdr:colOff>96626</xdr:colOff>
      <xdr:row>15</xdr:row>
      <xdr:rowOff>130811</xdr:rowOff>
    </xdr:from>
    <xdr:to>
      <xdr:col>4</xdr:col>
      <xdr:colOff>803224</xdr:colOff>
      <xdr:row>15</xdr:row>
      <xdr:rowOff>668021</xdr:rowOff>
    </xdr:to>
    <xdr:pic>
      <xdr:nvPicPr>
        <xdr:cNvPr id="49" name="Attēls 48" descr="https://cdn.shopify.com/s/files/1/0256/8798/2146/products/Handbola_v__rtu__50220eadaa544-220x164_2x_558765b0-c72d-4eb3-9a47-c0ee2e3d4ccd.jpg?v=1611507385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678276" y="6684011"/>
          <a:ext cx="706598" cy="529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17</xdr:row>
      <xdr:rowOff>0</xdr:rowOff>
    </xdr:from>
    <xdr:ext cx="1649730" cy="1688042"/>
    <xdr:sp macro="" textlink="">
      <xdr:nvSpPr>
        <xdr:cNvPr id="52" name="AutoShape 1" descr="Futbola adidas Conext 21 Ekstraklasa Training GU1549 / 4 - GU1549*4 -  Bumbas futbola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5376333" y="16467667"/>
          <a:ext cx="1649730" cy="1688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4</xdr:col>
      <xdr:colOff>96519</xdr:colOff>
      <xdr:row>27</xdr:row>
      <xdr:rowOff>70467</xdr:rowOff>
    </xdr:from>
    <xdr:to>
      <xdr:col>4</xdr:col>
      <xdr:colOff>707658</xdr:colOff>
      <xdr:row>27</xdr:row>
      <xdr:rowOff>664845</xdr:rowOff>
    </xdr:to>
    <xdr:pic>
      <xdr:nvPicPr>
        <xdr:cNvPr id="54" name="Attēls 53" descr="https://cdn.shopify.com/s/files/1/0256/8798/2146/products/aluminija-volejbola-stativi.jpg?v=16413779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1899" y="21124527"/>
          <a:ext cx="607329" cy="60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209128</xdr:colOff>
      <xdr:row>29</xdr:row>
      <xdr:rowOff>63502</xdr:rowOff>
    </xdr:from>
    <xdr:to>
      <xdr:col>4</xdr:col>
      <xdr:colOff>667385</xdr:colOff>
      <xdr:row>29</xdr:row>
      <xdr:rowOff>516044</xdr:rowOff>
    </xdr:to>
    <xdr:pic>
      <xdr:nvPicPr>
        <xdr:cNvPr id="56" name="Attēls 55" descr="https://cdn.shopify.com/s/files/1/0256/8798/2146/products/basketbolagrozatikls_20ada4a5-0fbb-4aa3-b17c-dc7b48bd0895.jpg?v=160693635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508" y="23106382"/>
          <a:ext cx="448732" cy="448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203871</xdr:colOff>
      <xdr:row>20</xdr:row>
      <xdr:rowOff>9312</xdr:rowOff>
    </xdr:from>
    <xdr:to>
      <xdr:col>4</xdr:col>
      <xdr:colOff>817032</xdr:colOff>
      <xdr:row>20</xdr:row>
      <xdr:rowOff>629087</xdr:rowOff>
    </xdr:to>
    <xdr:pic>
      <xdr:nvPicPr>
        <xdr:cNvPr id="62" name="Attēls 61" descr="https://cdn.shopify.com/s/files/1/0256/8798/2146/products/639500_2.jpg?v=158668635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149251" y="13230012"/>
          <a:ext cx="605541" cy="60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168066</xdr:colOff>
      <xdr:row>13</xdr:row>
      <xdr:rowOff>77470</xdr:rowOff>
    </xdr:from>
    <xdr:to>
      <xdr:col>4</xdr:col>
      <xdr:colOff>742193</xdr:colOff>
      <xdr:row>13</xdr:row>
      <xdr:rowOff>650664</xdr:rowOff>
    </xdr:to>
    <xdr:pic>
      <xdr:nvPicPr>
        <xdr:cNvPr id="63" name="Attēls 62" descr="https://cdn.shopify.com/s/files/1/0256/8798/2146/products/futbola-bumba-select-super-fifa-quality-pro.jpg?v=163550900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9716" y="5011420"/>
          <a:ext cx="574127" cy="57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100754</xdr:colOff>
      <xdr:row>35</xdr:row>
      <xdr:rowOff>57574</xdr:rowOff>
    </xdr:from>
    <xdr:to>
      <xdr:col>4</xdr:col>
      <xdr:colOff>629497</xdr:colOff>
      <xdr:row>35</xdr:row>
      <xdr:rowOff>592032</xdr:rowOff>
    </xdr:to>
    <xdr:pic>
      <xdr:nvPicPr>
        <xdr:cNvPr id="65" name="Attēls 64" descr="Vertikālais pumpis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6134" y="30308974"/>
          <a:ext cx="524933" cy="524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206587</xdr:colOff>
      <xdr:row>36</xdr:row>
      <xdr:rowOff>14394</xdr:rowOff>
    </xdr:from>
    <xdr:to>
      <xdr:col>4</xdr:col>
      <xdr:colOff>702421</xdr:colOff>
      <xdr:row>36</xdr:row>
      <xdr:rowOff>517737</xdr:rowOff>
    </xdr:to>
    <xdr:pic>
      <xdr:nvPicPr>
        <xdr:cNvPr id="71" name="Attēls 70" descr="https://img.veikaliem.lv/442/adata-bumbai.spm.122625-b252894.jpe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1967" y="30982074"/>
          <a:ext cx="499644" cy="499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168910</xdr:colOff>
      <xdr:row>41</xdr:row>
      <xdr:rowOff>25849</xdr:rowOff>
    </xdr:from>
    <xdr:to>
      <xdr:col>4</xdr:col>
      <xdr:colOff>817074</xdr:colOff>
      <xdr:row>41</xdr:row>
      <xdr:rowOff>670348</xdr:rowOff>
    </xdr:to>
    <xdr:pic>
      <xdr:nvPicPr>
        <xdr:cNvPr id="72" name="Attēls 71" descr="https://sportovesels.lv/static/files/73/53/7353/Universalus-gimnastikos-kamuolys-65-cm.jpg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5750560" y="34049149"/>
          <a:ext cx="651974" cy="6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132505</xdr:colOff>
      <xdr:row>43</xdr:row>
      <xdr:rowOff>193041</xdr:rowOff>
    </xdr:from>
    <xdr:to>
      <xdr:col>4</xdr:col>
      <xdr:colOff>930572</xdr:colOff>
      <xdr:row>43</xdr:row>
      <xdr:rowOff>472441</xdr:rowOff>
    </xdr:to>
    <xdr:pic>
      <xdr:nvPicPr>
        <xdr:cNvPr id="73" name="Attēls 72" descr="https://sportx.lv/wp-content/uploads/2021/12/539TRCE85.jpg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155" y="35606991"/>
          <a:ext cx="794257" cy="28321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4</xdr:col>
      <xdr:colOff>164465</xdr:colOff>
      <xdr:row>42</xdr:row>
      <xdr:rowOff>39794</xdr:rowOff>
    </xdr:from>
    <xdr:to>
      <xdr:col>4</xdr:col>
      <xdr:colOff>859824</xdr:colOff>
      <xdr:row>42</xdr:row>
      <xdr:rowOff>548640</xdr:rowOff>
    </xdr:to>
    <xdr:pic>
      <xdr:nvPicPr>
        <xdr:cNvPr id="75" name="Attēls 74" descr="https://sportovesels.lv/static/files/282/51/28251/new-battle-rope-big_inner.jpg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6115" y="34863194"/>
          <a:ext cx="691549" cy="50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89324</xdr:colOff>
      <xdr:row>26</xdr:row>
      <xdr:rowOff>69004</xdr:rowOff>
    </xdr:from>
    <xdr:to>
      <xdr:col>4</xdr:col>
      <xdr:colOff>835881</xdr:colOff>
      <xdr:row>26</xdr:row>
      <xdr:rowOff>819150</xdr:rowOff>
    </xdr:to>
    <xdr:pic>
      <xdr:nvPicPr>
        <xdr:cNvPr id="76" name="Attēls 75" descr="volejbola sacensību tīkls huc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4704" y="19522864"/>
          <a:ext cx="746557" cy="746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349886</xdr:colOff>
      <xdr:row>55</xdr:row>
      <xdr:rowOff>131656</xdr:rowOff>
    </xdr:from>
    <xdr:to>
      <xdr:col>4</xdr:col>
      <xdr:colOff>783536</xdr:colOff>
      <xdr:row>55</xdr:row>
      <xdr:rowOff>440055</xdr:rowOff>
    </xdr:to>
    <xdr:pic>
      <xdr:nvPicPr>
        <xdr:cNvPr id="77" name="Picture 1024" descr="https://trenazieri.lv/wp-content/uploads/2012/11/MR-300-676x507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1536" y="44708656"/>
          <a:ext cx="437460" cy="316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49</xdr:row>
      <xdr:rowOff>66042</xdr:rowOff>
    </xdr:from>
    <xdr:to>
      <xdr:col>4</xdr:col>
      <xdr:colOff>587476</xdr:colOff>
      <xdr:row>49</xdr:row>
      <xdr:rowOff>476039</xdr:rowOff>
    </xdr:to>
    <xdr:pic>
      <xdr:nvPicPr>
        <xdr:cNvPr id="79" name="Attēls 78" descr="https://trenazieri.lv/wp-content/uploads/2012/11/EZ.jp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41838882"/>
          <a:ext cx="423646" cy="423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117688</xdr:colOff>
      <xdr:row>56</xdr:row>
      <xdr:rowOff>44027</xdr:rowOff>
    </xdr:from>
    <xdr:to>
      <xdr:col>4</xdr:col>
      <xdr:colOff>645726</xdr:colOff>
      <xdr:row>56</xdr:row>
      <xdr:rowOff>400050</xdr:rowOff>
    </xdr:to>
    <xdr:pic>
      <xdr:nvPicPr>
        <xdr:cNvPr id="80" name="Attēls 79" descr="https://trenazieri.lv/wp-content/uploads/2012/10/hex-dumbbell-set-1-10kg.jpg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068" y="46769867"/>
          <a:ext cx="528038" cy="352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158327</xdr:colOff>
      <xdr:row>51</xdr:row>
      <xdr:rowOff>76200</xdr:rowOff>
    </xdr:from>
    <xdr:to>
      <xdr:col>4</xdr:col>
      <xdr:colOff>593938</xdr:colOff>
      <xdr:row>51</xdr:row>
      <xdr:rowOff>511609</xdr:rowOff>
    </xdr:to>
    <xdr:pic>
      <xdr:nvPicPr>
        <xdr:cNvPr id="82" name="Attēls 81" descr="https://trenazieri.lv/wp-content/uploads/2012/10/50-GRR.jpg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3707" y="42953940"/>
          <a:ext cx="431801" cy="43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244687</xdr:colOff>
      <xdr:row>50</xdr:row>
      <xdr:rowOff>114301</xdr:rowOff>
    </xdr:from>
    <xdr:to>
      <xdr:col>4</xdr:col>
      <xdr:colOff>588010</xdr:colOff>
      <xdr:row>50</xdr:row>
      <xdr:rowOff>472701</xdr:rowOff>
    </xdr:to>
    <xdr:pic>
      <xdr:nvPicPr>
        <xdr:cNvPr id="83" name="Attēls 82" descr="https://trenazieri.lv/wp-content/uploads/2012/10/50-GRR.jpg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0067" y="42435781"/>
          <a:ext cx="347133" cy="346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145205</xdr:colOff>
      <xdr:row>52</xdr:row>
      <xdr:rowOff>45296</xdr:rowOff>
    </xdr:from>
    <xdr:to>
      <xdr:col>4</xdr:col>
      <xdr:colOff>629309</xdr:colOff>
      <xdr:row>52</xdr:row>
      <xdr:rowOff>516890</xdr:rowOff>
    </xdr:to>
    <xdr:pic>
      <xdr:nvPicPr>
        <xdr:cNvPr id="84" name="Attēls 83" descr="https://trenazieri.lv/wp-content/uploads/2012/11/WP022.jpg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585" y="43585976"/>
          <a:ext cx="480294" cy="467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44027</xdr:colOff>
      <xdr:row>53</xdr:row>
      <xdr:rowOff>100755</xdr:rowOff>
    </xdr:from>
    <xdr:to>
      <xdr:col>4</xdr:col>
      <xdr:colOff>742574</xdr:colOff>
      <xdr:row>53</xdr:row>
      <xdr:rowOff>571501</xdr:rowOff>
    </xdr:to>
    <xdr:pic>
      <xdr:nvPicPr>
        <xdr:cNvPr id="85" name="Attēls 84" descr="https://trenazieri.lv/wp-content/uploads/2014/11/F-601.jpg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9407" y="44251035"/>
          <a:ext cx="708072" cy="470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79587</xdr:colOff>
      <xdr:row>19</xdr:row>
      <xdr:rowOff>1099184</xdr:rowOff>
    </xdr:from>
    <xdr:to>
      <xdr:col>4</xdr:col>
      <xdr:colOff>892818</xdr:colOff>
      <xdr:row>19</xdr:row>
      <xdr:rowOff>1962150</xdr:rowOff>
    </xdr:to>
    <xdr:pic>
      <xdr:nvPicPr>
        <xdr:cNvPr id="55" name="Picture 54" descr="Cornilleau Sport 100 tenisa galds">
          <a:extLst>
            <a:ext uri="{FF2B5EF4-FFF2-40B4-BE49-F238E27FC236}">
              <a16:creationId xmlns:a16="http://schemas.microsoft.com/office/drawing/2014/main" id="{D6CCE49D-83BF-457E-3FC8-92D6216A3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1237" y="10852784"/>
          <a:ext cx="813231" cy="862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125097</xdr:colOff>
      <xdr:row>30</xdr:row>
      <xdr:rowOff>733912</xdr:rowOff>
    </xdr:from>
    <xdr:to>
      <xdr:col>4</xdr:col>
      <xdr:colOff>912455</xdr:colOff>
      <xdr:row>30</xdr:row>
      <xdr:rowOff>1506856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D075C99-A555-C9A4-8F6C-6E0DD5122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6747" y="24136837"/>
          <a:ext cx="787358" cy="78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105833</xdr:colOff>
      <xdr:row>32</xdr:row>
      <xdr:rowOff>116417</xdr:rowOff>
    </xdr:from>
    <xdr:to>
      <xdr:col>4</xdr:col>
      <xdr:colOff>817977</xdr:colOff>
      <xdr:row>32</xdr:row>
      <xdr:rowOff>590550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F5934F0-0119-2CB5-39B4-A5C60F5D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1213" y="27517937"/>
          <a:ext cx="725479" cy="470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90594</xdr:colOff>
      <xdr:row>25</xdr:row>
      <xdr:rowOff>40641</xdr:rowOff>
    </xdr:from>
    <xdr:to>
      <xdr:col>4</xdr:col>
      <xdr:colOff>703713</xdr:colOff>
      <xdr:row>25</xdr:row>
      <xdr:rowOff>666750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C1C5C5C-CC05-7714-9DB8-81A357F3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5974" y="18442941"/>
          <a:ext cx="622644" cy="622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78317</xdr:colOff>
      <xdr:row>45</xdr:row>
      <xdr:rowOff>83821</xdr:rowOff>
    </xdr:from>
    <xdr:to>
      <xdr:col>4</xdr:col>
      <xdr:colOff>779145</xdr:colOff>
      <xdr:row>45</xdr:row>
      <xdr:rowOff>629043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723E14EE-A09E-3FA7-DCE3-AB01B2308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3697" y="38557201"/>
          <a:ext cx="714163" cy="5356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160868</xdr:colOff>
      <xdr:row>28</xdr:row>
      <xdr:rowOff>71967</xdr:rowOff>
    </xdr:from>
    <xdr:to>
      <xdr:col>4</xdr:col>
      <xdr:colOff>704250</xdr:colOff>
      <xdr:row>28</xdr:row>
      <xdr:rowOff>626110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8DE0B84C-06E9-5B64-6891-AFFF5A23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6248" y="22131867"/>
          <a:ext cx="552907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363643</xdr:colOff>
      <xdr:row>54</xdr:row>
      <xdr:rowOff>84878</xdr:rowOff>
    </xdr:from>
    <xdr:to>
      <xdr:col>4</xdr:col>
      <xdr:colOff>706765</xdr:colOff>
      <xdr:row>54</xdr:row>
      <xdr:rowOff>454660</xdr:rowOff>
    </xdr:to>
    <xdr:pic>
      <xdr:nvPicPr>
        <xdr:cNvPr id="50" name="Attēls 49">
          <a:extLst>
            <a:ext uri="{FF2B5EF4-FFF2-40B4-BE49-F238E27FC236}">
              <a16:creationId xmlns:a16="http://schemas.microsoft.com/office/drawing/2014/main" id="{842BFC5B-1573-4158-91F6-97EEE23D6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945293" y="44090378"/>
          <a:ext cx="350742" cy="36978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2:K58" totalsRowCount="1" headerRowDxfId="23" dataDxfId="21" totalsRowDxfId="20" headerRowBorderDxfId="22">
  <autoFilter ref="B12:K57" xr:uid="{00000000-0009-0000-0100-000001000000}"/>
  <tableColumns count="10">
    <tableColumn id="1" xr3:uid="{00000000-0010-0000-0000-000001000000}" name="N.p.k." dataDxfId="19" totalsRowDxfId="18"/>
    <tableColumn id="2" xr3:uid="{00000000-0010-0000-0000-000002000000}" name="Inventāra nosaukums" dataDxfId="17" totalsRowDxfId="16"/>
    <tableColumn id="5" xr3:uid="{00000000-0010-0000-0000-000005000000}" name="Inventāra apraksts ar minimālajām prasībām" dataDxfId="15" totalsRowDxfId="14"/>
    <tableColumn id="4" xr3:uid="{00000000-0010-0000-0000-000004000000}" name="Inventāra bilde" dataDxfId="13" totalsRowDxfId="12"/>
    <tableColumn id="8" xr3:uid="{00000000-0010-0000-0000-000008000000}" name="Piedāvātā inventāra apraksts " dataDxfId="11" totalsRowDxfId="10"/>
    <tableColumn id="9" xr3:uid="{00000000-0010-0000-0000-000009000000}" name="Piedāvātā inventāra bilde" dataDxfId="9" totalsRowDxfId="8"/>
    <tableColumn id="3" xr3:uid="{00000000-0010-0000-0000-000003000000}" name="Skaits" dataDxfId="7" totalsRowDxfId="6"/>
    <tableColumn id="6" xr3:uid="{00000000-0010-0000-0000-000006000000}" name="Cena par vienību bez PVN" dataDxfId="5" totalsRowDxfId="4"/>
    <tableColumn id="7" xr3:uid="{00000000-0010-0000-0000-000007000000}" name="Summa bez PVN" totalsRowFunction="sum" dataDxfId="3" totalsRowDxfId="2">
      <calculatedColumnFormula>PārtikasPrečuIepirkumuSaraksts[[#This Row],[Skaits]]*PārtikasPrečuIepirkumuSaraksts[[#This Row],[Cena par vienību bez PVN]]</calculatedColumnFormula>
    </tableColumn>
    <tableColumn id="10" xr3:uid="{00000000-0010-0000-0000-00000A000000}" name="Kopējā cena" totalsRowFunction="sum" dataDxfId="1" totalsRowDxfId="0">
      <calculatedColumnFormula>PārtikasPrečuIepirkumuSaraksts[[#This Row],[Summa bez PVN]]*1.21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owersport.lv/lv/iekstelpu-galdi/iekstelpu-galda-tenisa-galds-buffalo-nordic-zils/679454" TargetMode="External"/><Relationship Id="rId2" Type="http://schemas.openxmlformats.org/officeDocument/2006/relationships/hyperlink" Target="https://sportx.lv/product/winmau-pro-sfb-s70460-sizala-sautrinu-delis/" TargetMode="External"/><Relationship Id="rId1" Type="http://schemas.openxmlformats.org/officeDocument/2006/relationships/hyperlink" Target="https://tennis-zone.lv/tenisa-bumbinas/tenisa-bumbinas-pieaugusajiem/babolat/babolat-gold-academy-bucket-72b-34739?c=1715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U64"/>
  <sheetViews>
    <sheetView showGridLines="0" tabSelected="1" zoomScaleNormal="100" workbookViewId="0">
      <selection activeCell="G1" sqref="G1:K2"/>
    </sheetView>
  </sheetViews>
  <sheetFormatPr defaultRowHeight="30" customHeight="1" x14ac:dyDescent="0.3"/>
  <cols>
    <col min="1" max="1" width="6.88671875" customWidth="1"/>
    <col min="2" max="2" width="8.21875" customWidth="1"/>
    <col min="3" max="3" width="20.5546875" customWidth="1"/>
    <col min="4" max="4" width="45.6640625" customWidth="1"/>
    <col min="5" max="5" width="15.109375" customWidth="1"/>
    <col min="6" max="6" width="14.21875" customWidth="1"/>
    <col min="7" max="7" width="11.5546875" customWidth="1"/>
    <col min="8" max="8" width="13.6640625" customWidth="1"/>
    <col min="9" max="9" width="12.88671875" customWidth="1"/>
    <col min="10" max="10" width="23.77734375" customWidth="1"/>
    <col min="11" max="11" width="13.6640625" style="1" customWidth="1"/>
    <col min="12" max="12" width="24.109375" customWidth="1"/>
    <col min="13" max="13" width="18.6640625" customWidth="1"/>
    <col min="14" max="14" width="7.88671875" customWidth="1"/>
    <col min="15" max="15" width="9" customWidth="1"/>
    <col min="16" max="16" width="9" style="7" customWidth="1"/>
    <col min="17" max="17" width="9" customWidth="1"/>
    <col min="18" max="18" width="7.6640625" style="4" customWidth="1"/>
  </cols>
  <sheetData>
    <row r="1" spans="1:17" ht="30" customHeight="1" x14ac:dyDescent="0.3">
      <c r="A1" s="10"/>
      <c r="B1" s="10"/>
      <c r="C1" s="10"/>
      <c r="D1" s="10"/>
      <c r="E1" s="10"/>
      <c r="F1" s="10"/>
      <c r="G1" s="49" t="s">
        <v>105</v>
      </c>
      <c r="H1" s="49"/>
      <c r="I1" s="49"/>
      <c r="J1" s="49"/>
      <c r="K1" s="49"/>
      <c r="L1" s="10"/>
    </row>
    <row r="2" spans="1:17" ht="30" customHeight="1" x14ac:dyDescent="0.3">
      <c r="A2" s="10"/>
      <c r="B2" s="10"/>
      <c r="C2" s="10"/>
      <c r="D2" s="10"/>
      <c r="E2" s="10"/>
      <c r="F2" s="10"/>
      <c r="G2" s="49"/>
      <c r="H2" s="49"/>
      <c r="I2" s="49"/>
      <c r="J2" s="49"/>
      <c r="K2" s="49"/>
      <c r="L2" s="10"/>
    </row>
    <row r="3" spans="1:17" ht="23.25" customHeight="1" x14ac:dyDescent="0.3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10"/>
    </row>
    <row r="4" spans="1:17" ht="22.8" customHeight="1" x14ac:dyDescent="0.3">
      <c r="A4" s="54" t="s">
        <v>79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10"/>
    </row>
    <row r="5" spans="1:17" ht="23.25" customHeight="1" x14ac:dyDescent="0.3">
      <c r="A5" s="53" t="s">
        <v>80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10"/>
    </row>
    <row r="6" spans="1:17" ht="19.5" customHeight="1" x14ac:dyDescent="0.3">
      <c r="A6" s="55" t="s">
        <v>106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10"/>
    </row>
    <row r="7" spans="1:17" ht="31.8" customHeight="1" x14ac:dyDescent="0.3">
      <c r="A7" s="10"/>
      <c r="B7" s="51" t="s">
        <v>3</v>
      </c>
      <c r="C7" s="51"/>
      <c r="D7" s="52"/>
      <c r="E7" s="58"/>
      <c r="F7" s="58"/>
      <c r="G7" s="58"/>
      <c r="H7" s="58"/>
      <c r="I7" s="58"/>
      <c r="J7" s="58"/>
      <c r="K7" s="58"/>
      <c r="L7" s="10"/>
    </row>
    <row r="8" spans="1:17" ht="22.8" customHeight="1" x14ac:dyDescent="0.3">
      <c r="A8" s="10"/>
      <c r="B8" s="11"/>
      <c r="C8" s="10"/>
      <c r="D8" s="10"/>
      <c r="E8" s="58"/>
      <c r="F8" s="58"/>
      <c r="G8" s="58"/>
      <c r="H8" s="58"/>
      <c r="I8" s="58"/>
      <c r="J8" s="58"/>
      <c r="K8" s="58"/>
      <c r="L8" s="10"/>
    </row>
    <row r="9" spans="1:17" ht="24.6" customHeight="1" x14ac:dyDescent="0.3">
      <c r="A9" s="10"/>
      <c r="B9" s="11"/>
      <c r="C9" s="10"/>
      <c r="D9" s="10"/>
      <c r="E9" s="58"/>
      <c r="F9" s="58"/>
      <c r="G9" s="58"/>
      <c r="H9" s="58"/>
      <c r="I9" s="58"/>
      <c r="J9" s="58"/>
      <c r="K9" s="58"/>
      <c r="L9" s="10"/>
    </row>
    <row r="10" spans="1:17" ht="28.5" customHeight="1" x14ac:dyDescent="0.3">
      <c r="A10" s="56" t="s">
        <v>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10"/>
    </row>
    <row r="11" spans="1:17" ht="25.5" customHeight="1" x14ac:dyDescent="0.3">
      <c r="A11" s="10"/>
      <c r="B11" s="57" t="s">
        <v>4</v>
      </c>
      <c r="C11" s="57"/>
      <c r="D11" s="57"/>
      <c r="E11" s="57"/>
      <c r="F11" s="57"/>
      <c r="G11" s="57"/>
      <c r="H11" s="57"/>
      <c r="I11" s="57"/>
      <c r="J11" s="57"/>
      <c r="K11" s="57"/>
      <c r="L11" s="10"/>
    </row>
    <row r="12" spans="1:17" ht="54" customHeight="1" x14ac:dyDescent="0.3">
      <c r="A12" s="10"/>
      <c r="B12" s="17" t="s">
        <v>5</v>
      </c>
      <c r="C12" s="17" t="s">
        <v>6</v>
      </c>
      <c r="D12" s="17" t="s">
        <v>10</v>
      </c>
      <c r="E12" s="17" t="s">
        <v>9</v>
      </c>
      <c r="F12" s="17" t="s">
        <v>13</v>
      </c>
      <c r="G12" s="17" t="s">
        <v>14</v>
      </c>
      <c r="H12" s="17" t="s">
        <v>0</v>
      </c>
      <c r="I12" s="17" t="s">
        <v>8</v>
      </c>
      <c r="J12" s="17" t="s">
        <v>98</v>
      </c>
      <c r="K12" s="17" t="s">
        <v>1</v>
      </c>
      <c r="L12" s="10"/>
    </row>
    <row r="13" spans="1:17" ht="54.6" customHeight="1" x14ac:dyDescent="0.3">
      <c r="A13" s="10"/>
      <c r="B13" s="18">
        <v>1</v>
      </c>
      <c r="C13" s="18" t="s">
        <v>45</v>
      </c>
      <c r="D13" s="19" t="s">
        <v>36</v>
      </c>
      <c r="E13" s="20"/>
      <c r="F13" s="21"/>
      <c r="G13" s="21"/>
      <c r="H13" s="22">
        <v>6</v>
      </c>
      <c r="I13" s="23"/>
      <c r="J13" s="24">
        <f>PārtikasPrečuIepirkumuSaraksts[[#This Row],[Skaits]]*PārtikasPrečuIepirkumuSaraksts[[#This Row],[Cena par vienību bez PVN]]</f>
        <v>0</v>
      </c>
      <c r="K13" s="25">
        <f>PārtikasPrečuIepirkumuSaraksts[[#This Row],[Summa bez PVN]]*1.21</f>
        <v>0</v>
      </c>
      <c r="L13" s="12"/>
      <c r="N13" s="4"/>
      <c r="Q13" s="4"/>
    </row>
    <row r="14" spans="1:17" ht="57" customHeight="1" x14ac:dyDescent="0.3">
      <c r="A14" s="10"/>
      <c r="B14" s="18">
        <v>2</v>
      </c>
      <c r="C14" s="18" t="s">
        <v>46</v>
      </c>
      <c r="D14" s="18" t="s">
        <v>81</v>
      </c>
      <c r="E14" s="26"/>
      <c r="F14" s="27"/>
      <c r="G14" s="27"/>
      <c r="H14" s="22">
        <v>5</v>
      </c>
      <c r="I14" s="23"/>
      <c r="J14" s="24">
        <f>PārtikasPrečuIepirkumuSaraksts[[#This Row],[Skaits]]*PārtikasPrečuIepirkumuSaraksts[[#This Row],[Cena par vienību bez PVN]]</f>
        <v>0</v>
      </c>
      <c r="K14" s="25">
        <f>PārtikasPrečuIepirkumuSaraksts[[#This Row],[Summa bez PVN]]*1.21</f>
        <v>0</v>
      </c>
      <c r="L14" s="13"/>
      <c r="M14" s="3"/>
      <c r="N14" s="4"/>
      <c r="Q14" s="4"/>
    </row>
    <row r="15" spans="1:17" ht="70.5" customHeight="1" x14ac:dyDescent="0.3">
      <c r="A15" s="10"/>
      <c r="B15" s="18">
        <v>3</v>
      </c>
      <c r="C15" s="28" t="s">
        <v>27</v>
      </c>
      <c r="D15" s="18" t="s">
        <v>82</v>
      </c>
      <c r="E15" s="20"/>
      <c r="F15" s="21"/>
      <c r="G15" s="21"/>
      <c r="H15" s="22">
        <v>2</v>
      </c>
      <c r="I15" s="23"/>
      <c r="J15" s="24">
        <f>PārtikasPrečuIepirkumuSaraksts[[#This Row],[Skaits]]*PārtikasPrečuIepirkumuSaraksts[[#This Row],[Cena par vienību bez PVN]]</f>
        <v>0</v>
      </c>
      <c r="K15" s="25">
        <f>PārtikasPrečuIepirkumuSaraksts[[#This Row],[Summa bez PVN]]*1.21</f>
        <v>0</v>
      </c>
      <c r="L15" s="12"/>
      <c r="Q15" s="4"/>
    </row>
    <row r="16" spans="1:17" ht="82.2" customHeight="1" x14ac:dyDescent="0.3">
      <c r="A16" s="10"/>
      <c r="B16" s="18">
        <v>4</v>
      </c>
      <c r="C16" s="18" t="s">
        <v>37</v>
      </c>
      <c r="D16" s="29" t="s">
        <v>83</v>
      </c>
      <c r="E16" s="30"/>
      <c r="F16" s="27"/>
      <c r="G16" s="27"/>
      <c r="H16" s="22">
        <v>2</v>
      </c>
      <c r="I16" s="23"/>
      <c r="J16" s="24">
        <f>PārtikasPrečuIepirkumuSaraksts[[#This Row],[Skaits]]*PārtikasPrečuIepirkumuSaraksts[[#This Row],[Cena par vienību bez PVN]]</f>
        <v>0</v>
      </c>
      <c r="K16" s="25">
        <f>PārtikasPrečuIepirkumuSaraksts[[#This Row],[Summa bez PVN]]*1.21</f>
        <v>0</v>
      </c>
      <c r="L16" s="12"/>
      <c r="Q16" s="4"/>
    </row>
    <row r="17" spans="1:21" ht="51" customHeight="1" x14ac:dyDescent="0.3">
      <c r="A17" s="10"/>
      <c r="B17" s="18">
        <v>5</v>
      </c>
      <c r="C17" s="18" t="s">
        <v>40</v>
      </c>
      <c r="D17" s="18" t="s">
        <v>53</v>
      </c>
      <c r="E17" s="26"/>
      <c r="F17" s="27"/>
      <c r="G17" s="27"/>
      <c r="H17" s="22">
        <v>5</v>
      </c>
      <c r="I17" s="31"/>
      <c r="J17" s="24">
        <f>PārtikasPrečuIepirkumuSaraksts[[#This Row],[Skaits]]*PārtikasPrečuIepirkumuSaraksts[[#This Row],[Cena par vienību bez PVN]]</f>
        <v>0</v>
      </c>
      <c r="K17" s="25">
        <f>PārtikasPrečuIepirkumuSaraksts[[#This Row],[Summa bez PVN]]*1.21</f>
        <v>0</v>
      </c>
      <c r="L17" s="12"/>
      <c r="N17" s="4"/>
      <c r="Q17" s="4"/>
    </row>
    <row r="18" spans="1:21" ht="72" customHeight="1" x14ac:dyDescent="0.3">
      <c r="A18" s="10"/>
      <c r="B18" s="18">
        <v>6</v>
      </c>
      <c r="C18" s="28" t="s">
        <v>39</v>
      </c>
      <c r="D18" s="18" t="s">
        <v>84</v>
      </c>
      <c r="E18" s="26"/>
      <c r="F18" s="27"/>
      <c r="G18" s="27"/>
      <c r="H18" s="22">
        <v>4</v>
      </c>
      <c r="I18" s="32"/>
      <c r="J18" s="24">
        <f>PārtikasPrečuIepirkumuSaraksts[[#This Row],[Skaits]]*PārtikasPrečuIepirkumuSaraksts[[#This Row],[Cena par vienību bez PVN]]</f>
        <v>0</v>
      </c>
      <c r="K18" s="25">
        <f>PārtikasPrečuIepirkumuSaraksts[[#This Row],[Summa bez PVN]]*1.21</f>
        <v>0</v>
      </c>
      <c r="L18" s="12"/>
      <c r="N18" s="4"/>
      <c r="Q18" s="4"/>
    </row>
    <row r="19" spans="1:21" ht="46.95" customHeight="1" x14ac:dyDescent="0.3">
      <c r="A19" s="10"/>
      <c r="B19" s="18">
        <v>7</v>
      </c>
      <c r="C19" s="28" t="s">
        <v>29</v>
      </c>
      <c r="D19" s="33" t="s">
        <v>41</v>
      </c>
      <c r="E19" s="26"/>
      <c r="F19" s="27"/>
      <c r="G19" s="27"/>
      <c r="H19" s="22">
        <v>60</v>
      </c>
      <c r="I19" s="34"/>
      <c r="J19" s="24">
        <f>PārtikasPrečuIepirkumuSaraksts[[#This Row],[Skaits]]*PārtikasPrečuIepirkumuSaraksts[[#This Row],[Cena par vienību bez PVN]]</f>
        <v>0</v>
      </c>
      <c r="K19" s="25">
        <f>PārtikasPrečuIepirkumuSaraksts[[#This Row],[Summa bez PVN]]*1.21</f>
        <v>0</v>
      </c>
      <c r="L19" s="12"/>
      <c r="N19" s="4"/>
      <c r="Q19" s="4"/>
    </row>
    <row r="20" spans="1:21" ht="243" customHeight="1" x14ac:dyDescent="0.3">
      <c r="A20" s="10"/>
      <c r="B20" s="18">
        <v>8</v>
      </c>
      <c r="C20" s="28" t="s">
        <v>42</v>
      </c>
      <c r="D20" s="18" t="s">
        <v>85</v>
      </c>
      <c r="E20" s="35"/>
      <c r="F20" s="27"/>
      <c r="G20" s="27"/>
      <c r="H20" s="22">
        <v>1</v>
      </c>
      <c r="I20" s="36"/>
      <c r="J20" s="24">
        <f>PārtikasPrečuIepirkumuSaraksts[[#This Row],[Skaits]]*PārtikasPrečuIepirkumuSaraksts[[#This Row],[Cena par vienību bez PVN]]</f>
        <v>0</v>
      </c>
      <c r="K20" s="25">
        <f>PārtikasPrečuIepirkumuSaraksts[[#This Row],[Summa bez PVN]]*1.21</f>
        <v>0</v>
      </c>
      <c r="L20" s="12"/>
      <c r="N20" s="4"/>
      <c r="Q20" s="4"/>
    </row>
    <row r="21" spans="1:21" ht="66" customHeight="1" x14ac:dyDescent="0.3">
      <c r="A21" s="10"/>
      <c r="B21" s="18">
        <v>9</v>
      </c>
      <c r="C21" s="28" t="s">
        <v>52</v>
      </c>
      <c r="D21" s="18" t="s">
        <v>51</v>
      </c>
      <c r="E21" s="26"/>
      <c r="F21" s="27"/>
      <c r="G21" s="27"/>
      <c r="H21" s="22">
        <v>5</v>
      </c>
      <c r="I21" s="32"/>
      <c r="J21" s="24">
        <f>PārtikasPrečuIepirkumuSaraksts[[#This Row],[Skaits]]*PārtikasPrečuIepirkumuSaraksts[[#This Row],[Cena par vienību bez PVN]]</f>
        <v>0</v>
      </c>
      <c r="K21" s="25">
        <f>PārtikasPrečuIepirkumuSaraksts[[#This Row],[Summa bez PVN]]*1.21</f>
        <v>0</v>
      </c>
      <c r="L21" s="12"/>
      <c r="N21" s="4"/>
      <c r="Q21" s="4"/>
    </row>
    <row r="22" spans="1:21" ht="52.2" customHeight="1" x14ac:dyDescent="0.3">
      <c r="A22" s="10"/>
      <c r="B22" s="18">
        <v>10</v>
      </c>
      <c r="C22" s="28" t="s">
        <v>30</v>
      </c>
      <c r="D22" s="18" t="s">
        <v>86</v>
      </c>
      <c r="E22" s="26"/>
      <c r="F22" s="27"/>
      <c r="G22" s="27"/>
      <c r="H22" s="22">
        <v>100</v>
      </c>
      <c r="I22" s="36"/>
      <c r="J22" s="24">
        <f>PārtikasPrečuIepirkumuSaraksts[[#This Row],[Skaits]]*PārtikasPrečuIepirkumuSaraksts[[#This Row],[Cena par vienību bez PVN]]</f>
        <v>0</v>
      </c>
      <c r="K22" s="25">
        <f>PārtikasPrečuIepirkumuSaraksts[[#This Row],[Summa bez PVN]]*1.21</f>
        <v>0</v>
      </c>
      <c r="L22" s="12"/>
      <c r="N22" s="4"/>
      <c r="Q22" s="4"/>
    </row>
    <row r="23" spans="1:21" ht="96" customHeight="1" x14ac:dyDescent="0.3">
      <c r="A23" s="10"/>
      <c r="B23" s="18">
        <v>11</v>
      </c>
      <c r="C23" s="18" t="s">
        <v>43</v>
      </c>
      <c r="D23" s="29" t="s">
        <v>87</v>
      </c>
      <c r="E23" s="37"/>
      <c r="F23" s="27"/>
      <c r="G23" s="27"/>
      <c r="H23" s="22">
        <v>3</v>
      </c>
      <c r="I23" s="32"/>
      <c r="J23" s="24">
        <f>PārtikasPrečuIepirkumuSaraksts[[#This Row],[Skaits]]*PārtikasPrečuIepirkumuSaraksts[[#This Row],[Cena par vienību bez PVN]]</f>
        <v>0</v>
      </c>
      <c r="K23" s="25">
        <f>PārtikasPrečuIepirkumuSaraksts[[#This Row],[Summa bez PVN]]*1.21</f>
        <v>0</v>
      </c>
      <c r="L23" s="12"/>
      <c r="N23" s="4"/>
      <c r="Q23" s="4"/>
    </row>
    <row r="24" spans="1:21" ht="101.25" customHeight="1" x14ac:dyDescent="0.3">
      <c r="A24" s="10"/>
      <c r="B24" s="18">
        <v>12</v>
      </c>
      <c r="C24" s="18" t="s">
        <v>26</v>
      </c>
      <c r="D24" s="18" t="s">
        <v>48</v>
      </c>
      <c r="E24" s="30"/>
      <c r="F24" s="27"/>
      <c r="G24" s="27"/>
      <c r="H24" s="22">
        <v>13</v>
      </c>
      <c r="I24" s="36"/>
      <c r="J24" s="24">
        <f>PārtikasPrečuIepirkumuSaraksts[[#This Row],[Skaits]]*PārtikasPrečuIepirkumuSaraksts[[#This Row],[Cena par vienību bez PVN]]</f>
        <v>0</v>
      </c>
      <c r="K24" s="25">
        <f>PārtikasPrečuIepirkumuSaraksts[[#This Row],[Summa bez PVN]]*1.21</f>
        <v>0</v>
      </c>
      <c r="L24" s="12"/>
      <c r="N24" s="4"/>
      <c r="Q24" s="4"/>
    </row>
    <row r="25" spans="1:21" ht="93" customHeight="1" x14ac:dyDescent="0.3">
      <c r="A25" s="10"/>
      <c r="B25" s="18">
        <v>13</v>
      </c>
      <c r="C25" s="18" t="s">
        <v>24</v>
      </c>
      <c r="D25" s="18" t="s">
        <v>49</v>
      </c>
      <c r="E25" s="26"/>
      <c r="F25" s="27"/>
      <c r="G25" s="27"/>
      <c r="H25" s="22">
        <v>4</v>
      </c>
      <c r="I25" s="32"/>
      <c r="J25" s="24">
        <f>PārtikasPrečuIepirkumuSaraksts[[#This Row],[Skaits]]*PārtikasPrečuIepirkumuSaraksts[[#This Row],[Cena par vienību bez PVN]]</f>
        <v>0</v>
      </c>
      <c r="K25" s="25">
        <f>PārtikasPrečuIepirkumuSaraksts[[#This Row],[Summa bez PVN]]*1.21</f>
        <v>0</v>
      </c>
      <c r="L25" s="12"/>
      <c r="N25" s="4"/>
      <c r="Q25" s="4"/>
    </row>
    <row r="26" spans="1:21" ht="82.8" customHeight="1" x14ac:dyDescent="0.3">
      <c r="A26" s="10"/>
      <c r="B26" s="18">
        <v>14</v>
      </c>
      <c r="C26" s="18" t="s">
        <v>15</v>
      </c>
      <c r="D26" s="18" t="s">
        <v>88</v>
      </c>
      <c r="E26" s="35"/>
      <c r="F26" s="27"/>
      <c r="G26" s="27"/>
      <c r="H26" s="22">
        <v>8</v>
      </c>
      <c r="I26" s="36"/>
      <c r="J26" s="24">
        <f>PārtikasPrečuIepirkumuSaraksts[[#This Row],[Skaits]]*PārtikasPrečuIepirkumuSaraksts[[#This Row],[Cena par vienību bez PVN]]</f>
        <v>0</v>
      </c>
      <c r="K26" s="25">
        <f>PārtikasPrečuIepirkumuSaraksts[[#This Row],[Summa bez PVN]]*1.21</f>
        <v>0</v>
      </c>
      <c r="L26" s="12"/>
      <c r="N26" s="4"/>
      <c r="Q26" s="4"/>
    </row>
    <row r="27" spans="1:21" ht="126" customHeight="1" x14ac:dyDescent="0.3">
      <c r="A27" s="10"/>
      <c r="B27" s="18">
        <v>15</v>
      </c>
      <c r="C27" s="18" t="s">
        <v>64</v>
      </c>
      <c r="D27" s="19" t="s">
        <v>99</v>
      </c>
      <c r="E27" s="26"/>
      <c r="F27" s="27"/>
      <c r="G27" s="27"/>
      <c r="H27" s="22">
        <v>2</v>
      </c>
      <c r="I27" s="36"/>
      <c r="J27" s="24">
        <f>PārtikasPrečuIepirkumuSaraksts[[#This Row],[Skaits]]*PārtikasPrečuIepirkumuSaraksts[[#This Row],[Cena par vienību bez PVN]]</f>
        <v>0</v>
      </c>
      <c r="K27" s="25">
        <f>PārtikasPrečuIepirkumuSaraksts[[#This Row],[Summa bez PVN]]*1.21</f>
        <v>0</v>
      </c>
      <c r="L27" s="12"/>
      <c r="N27" s="4"/>
      <c r="Q27" s="4"/>
    </row>
    <row r="28" spans="1:21" ht="79.2" customHeight="1" x14ac:dyDescent="0.3">
      <c r="A28" s="10"/>
      <c r="B28" s="18">
        <v>16</v>
      </c>
      <c r="C28" s="18" t="s">
        <v>44</v>
      </c>
      <c r="D28" s="18" t="s">
        <v>89</v>
      </c>
      <c r="E28" s="26"/>
      <c r="F28" s="27"/>
      <c r="G28" s="27"/>
      <c r="H28" s="22">
        <v>1</v>
      </c>
      <c r="I28" s="38"/>
      <c r="J28" s="24">
        <f>PārtikasPrečuIepirkumuSaraksts[[#This Row],[Skaits]]*PārtikasPrečuIepirkumuSaraksts[[#This Row],[Cena par vienību bez PVN]]</f>
        <v>0</v>
      </c>
      <c r="K28" s="25">
        <f>PārtikasPrečuIepirkumuSaraksts[[#This Row],[Summa bez PVN]]*1.21</f>
        <v>0</v>
      </c>
      <c r="L28" s="12"/>
      <c r="N28" s="4"/>
      <c r="Q28" s="4"/>
    </row>
    <row r="29" spans="1:21" s="2" customFormat="1" ht="77.400000000000006" customHeight="1" x14ac:dyDescent="0.3">
      <c r="A29" s="12"/>
      <c r="B29" s="18">
        <v>17</v>
      </c>
      <c r="C29" s="18" t="s">
        <v>20</v>
      </c>
      <c r="D29" s="18" t="s">
        <v>97</v>
      </c>
      <c r="E29" s="35"/>
      <c r="F29" s="27"/>
      <c r="G29" s="27"/>
      <c r="H29" s="22">
        <v>20</v>
      </c>
      <c r="I29" s="32"/>
      <c r="J29" s="24">
        <f>PārtikasPrečuIepirkumuSaraksts[[#This Row],[Skaits]]*PārtikasPrečuIepirkumuSaraksts[[#This Row],[Cena par vienību bez PVN]]</f>
        <v>0</v>
      </c>
      <c r="K29" s="25">
        <f>PārtikasPrečuIepirkumuSaraksts[[#This Row],[Summa bez PVN]]*1.21</f>
        <v>0</v>
      </c>
      <c r="L29" s="12"/>
      <c r="M29" s="9"/>
      <c r="N29" s="4"/>
      <c r="O29"/>
      <c r="P29" s="7"/>
      <c r="Q29" s="4"/>
      <c r="R29" s="4"/>
    </row>
    <row r="30" spans="1:21" s="2" customFormat="1" ht="58.2" customHeight="1" x14ac:dyDescent="0.3">
      <c r="A30" s="12"/>
      <c r="B30" s="18">
        <v>18</v>
      </c>
      <c r="C30" s="28" t="s">
        <v>25</v>
      </c>
      <c r="D30" s="39" t="s">
        <v>90</v>
      </c>
      <c r="E30" s="26"/>
      <c r="F30" s="27"/>
      <c r="G30" s="27"/>
      <c r="H30" s="22">
        <v>20</v>
      </c>
      <c r="I30" s="34"/>
      <c r="J30" s="24">
        <f>PārtikasPrečuIepirkumuSaraksts[[#This Row],[Skaits]]*PārtikasPrečuIepirkumuSaraksts[[#This Row],[Cena par vienību bez PVN]]</f>
        <v>0</v>
      </c>
      <c r="K30" s="25">
        <f>PārtikasPrečuIepirkumuSaraksts[[#This Row],[Summa bez PVN]]*1.21</f>
        <v>0</v>
      </c>
      <c r="L30" s="12"/>
      <c r="N30" s="5"/>
      <c r="O30"/>
      <c r="P30" s="7"/>
      <c r="Q30" s="4"/>
      <c r="R30" s="4"/>
    </row>
    <row r="31" spans="1:21" s="2" customFormat="1" ht="195" customHeight="1" x14ac:dyDescent="0.3">
      <c r="A31" s="12"/>
      <c r="B31" s="18">
        <v>19</v>
      </c>
      <c r="C31" s="18" t="s">
        <v>23</v>
      </c>
      <c r="D31" s="18" t="s">
        <v>91</v>
      </c>
      <c r="E31" s="35"/>
      <c r="F31" s="27"/>
      <c r="G31" s="27"/>
      <c r="H31" s="22">
        <v>8</v>
      </c>
      <c r="I31" s="34"/>
      <c r="J31" s="24">
        <f>PārtikasPrečuIepirkumuSaraksts[[#This Row],[Skaits]]*PārtikasPrečuIepirkumuSaraksts[[#This Row],[Cena par vienību bez PVN]]</f>
        <v>0</v>
      </c>
      <c r="K31" s="25">
        <f>PārtikasPrečuIepirkumuSaraksts[[#This Row],[Summa bez PVN]]*1.21</f>
        <v>0</v>
      </c>
      <c r="L31" s="12"/>
      <c r="M31" s="6"/>
      <c r="O31"/>
      <c r="P31" s="7"/>
      <c r="Q31" s="4"/>
      <c r="R31" s="4"/>
    </row>
    <row r="32" spans="1:21" s="2" customFormat="1" ht="52.2" customHeight="1" x14ac:dyDescent="0.3">
      <c r="A32" s="12"/>
      <c r="B32" s="18">
        <v>20</v>
      </c>
      <c r="C32" s="18" t="s">
        <v>47</v>
      </c>
      <c r="D32" s="18" t="s">
        <v>92</v>
      </c>
      <c r="E32" s="26"/>
      <c r="F32" s="27"/>
      <c r="G32" s="27"/>
      <c r="H32" s="22">
        <v>3</v>
      </c>
      <c r="I32" s="34"/>
      <c r="J32" s="24">
        <f>PārtikasPrečuIepirkumuSaraksts[[#This Row],[Skaits]]*PārtikasPrečuIepirkumuSaraksts[[#This Row],[Cena par vienību bez PVN]]</f>
        <v>0</v>
      </c>
      <c r="K32" s="25">
        <f>PārtikasPrečuIepirkumuSaraksts[[#This Row],[Summa bez PVN]]*1.21</f>
        <v>0</v>
      </c>
      <c r="L32" s="12"/>
      <c r="O32"/>
      <c r="P32" s="7"/>
      <c r="Q32" s="4"/>
      <c r="R32" s="4"/>
      <c r="U32"/>
    </row>
    <row r="33" spans="1:18" s="2" customFormat="1" ht="52.2" customHeight="1" x14ac:dyDescent="0.3">
      <c r="A33" s="12"/>
      <c r="B33" s="18">
        <v>21</v>
      </c>
      <c r="C33" s="18" t="s">
        <v>50</v>
      </c>
      <c r="D33" s="18" t="s">
        <v>95</v>
      </c>
      <c r="E33" s="30"/>
      <c r="F33" s="27"/>
      <c r="G33" s="27"/>
      <c r="H33" s="22">
        <v>2</v>
      </c>
      <c r="I33" s="34"/>
      <c r="J33" s="24">
        <f>PārtikasPrečuIepirkumuSaraksts[[#This Row],[Skaits]]*PārtikasPrečuIepirkumuSaraksts[[#This Row],[Cena par vienību bez PVN]]</f>
        <v>0</v>
      </c>
      <c r="K33" s="25">
        <f>PārtikasPrečuIepirkumuSaraksts[[#This Row],[Summa bez PVN]]*1.21</f>
        <v>0</v>
      </c>
      <c r="L33" s="12"/>
      <c r="M33"/>
      <c r="O33"/>
      <c r="P33" s="7"/>
      <c r="Q33" s="4"/>
      <c r="R33" s="4"/>
    </row>
    <row r="34" spans="1:18" ht="113.4" customHeight="1" x14ac:dyDescent="0.3">
      <c r="A34" s="10"/>
      <c r="B34" s="18">
        <v>22</v>
      </c>
      <c r="C34" s="18" t="s">
        <v>11</v>
      </c>
      <c r="D34" s="18" t="s">
        <v>12</v>
      </c>
      <c r="E34" s="26"/>
      <c r="F34" s="27"/>
      <c r="G34" s="27"/>
      <c r="H34" s="22">
        <v>10</v>
      </c>
      <c r="I34" s="36"/>
      <c r="J34" s="24">
        <f>PārtikasPrečuIepirkumuSaraksts[[#This Row],[Skaits]]*PārtikasPrečuIepirkumuSaraksts[[#This Row],[Cena par vienību bez PVN]]</f>
        <v>0</v>
      </c>
      <c r="K34" s="25">
        <f>PārtikasPrečuIepirkumuSaraksts[[#This Row],[Summa bez PVN]]*1.21</f>
        <v>0</v>
      </c>
      <c r="L34" s="12"/>
      <c r="N34" s="5"/>
      <c r="Q34" s="4"/>
    </row>
    <row r="35" spans="1:18" ht="43.2" customHeight="1" x14ac:dyDescent="0.3">
      <c r="A35" s="10"/>
      <c r="B35" s="18">
        <v>24</v>
      </c>
      <c r="C35" s="18" t="s">
        <v>18</v>
      </c>
      <c r="D35" s="18" t="s">
        <v>19</v>
      </c>
      <c r="E35" s="26"/>
      <c r="F35" s="27"/>
      <c r="G35" s="27"/>
      <c r="H35" s="22">
        <v>5</v>
      </c>
      <c r="I35" s="32"/>
      <c r="J35" s="24">
        <f>PārtikasPrečuIepirkumuSaraksts[[#This Row],[Skaits]]*PārtikasPrečuIepirkumuSaraksts[[#This Row],[Cena par vienību bez PVN]]</f>
        <v>0</v>
      </c>
      <c r="K35" s="25">
        <f>PārtikasPrečuIepirkumuSaraksts[[#This Row],[Summa bez PVN]]*1.21</f>
        <v>0</v>
      </c>
      <c r="L35" s="12"/>
      <c r="M35" s="2"/>
      <c r="N35" s="5"/>
      <c r="Q35" s="4"/>
    </row>
    <row r="36" spans="1:18" ht="56.4" customHeight="1" x14ac:dyDescent="0.3">
      <c r="A36" s="10"/>
      <c r="B36" s="18">
        <v>25</v>
      </c>
      <c r="C36" s="28" t="s">
        <v>32</v>
      </c>
      <c r="D36" s="18" t="s">
        <v>54</v>
      </c>
      <c r="E36" s="26"/>
      <c r="F36" s="27"/>
      <c r="G36" s="27"/>
      <c r="H36" s="22">
        <v>3</v>
      </c>
      <c r="I36" s="34"/>
      <c r="J36" s="24">
        <f>PārtikasPrečuIepirkumuSaraksts[[#This Row],[Skaits]]*PārtikasPrečuIepirkumuSaraksts[[#This Row],[Cena par vienību bez PVN]]</f>
        <v>0</v>
      </c>
      <c r="K36" s="25">
        <f>PārtikasPrečuIepirkumuSaraksts[[#This Row],[Summa bez PVN]]*1.21</f>
        <v>0</v>
      </c>
      <c r="L36" s="12"/>
      <c r="M36" s="2"/>
      <c r="N36" s="5"/>
      <c r="Q36" s="4"/>
    </row>
    <row r="37" spans="1:18" ht="48" customHeight="1" x14ac:dyDescent="0.3">
      <c r="A37" s="10"/>
      <c r="B37" s="18">
        <v>26</v>
      </c>
      <c r="C37" s="28" t="s">
        <v>57</v>
      </c>
      <c r="D37" s="18" t="s">
        <v>56</v>
      </c>
      <c r="E37" s="30"/>
      <c r="F37" s="27"/>
      <c r="G37" s="27"/>
      <c r="H37" s="22">
        <v>30</v>
      </c>
      <c r="I37" s="36"/>
      <c r="J37" s="24">
        <f>PārtikasPrečuIepirkumuSaraksts[[#This Row],[Skaits]]*PārtikasPrečuIepirkumuSaraksts[[#This Row],[Cena par vienību bez PVN]]</f>
        <v>0</v>
      </c>
      <c r="K37" s="25">
        <f>PārtikasPrečuIepirkumuSaraksts[[#This Row],[Summa bez PVN]]*1.21</f>
        <v>0</v>
      </c>
      <c r="L37" s="12"/>
      <c r="N37" s="5"/>
      <c r="Q37" s="4"/>
    </row>
    <row r="38" spans="1:18" ht="55.2" customHeight="1" x14ac:dyDescent="0.3">
      <c r="A38" s="10"/>
      <c r="B38" s="18">
        <v>27</v>
      </c>
      <c r="C38" s="18" t="s">
        <v>38</v>
      </c>
      <c r="D38" s="18" t="s">
        <v>93</v>
      </c>
      <c r="E38" s="26"/>
      <c r="F38" s="27"/>
      <c r="G38" s="27"/>
      <c r="H38" s="22">
        <v>12</v>
      </c>
      <c r="I38" s="32"/>
      <c r="J38" s="24">
        <f>PārtikasPrečuIepirkumuSaraksts[[#This Row],[Skaits]]*PārtikasPrečuIepirkumuSaraksts[[#This Row],[Cena par vienību bez PVN]]</f>
        <v>0</v>
      </c>
      <c r="K38" s="25">
        <f>PārtikasPrečuIepirkumuSaraksts[[#This Row],[Summa bez PVN]]*1.21</f>
        <v>0</v>
      </c>
      <c r="L38" s="12"/>
      <c r="N38" s="5"/>
      <c r="Q38" s="4"/>
    </row>
    <row r="39" spans="1:18" ht="51.6" customHeight="1" x14ac:dyDescent="0.3">
      <c r="A39" s="10"/>
      <c r="B39" s="18">
        <v>28</v>
      </c>
      <c r="C39" s="28" t="s">
        <v>31</v>
      </c>
      <c r="D39" s="40" t="s">
        <v>55</v>
      </c>
      <c r="E39" s="30"/>
      <c r="F39" s="27"/>
      <c r="G39" s="27"/>
      <c r="H39" s="22">
        <v>2</v>
      </c>
      <c r="I39" s="36"/>
      <c r="J39" s="24">
        <f>PārtikasPrečuIepirkumuSaraksts[[#This Row],[Skaits]]*PārtikasPrečuIepirkumuSaraksts[[#This Row],[Cena par vienību bez PVN]]</f>
        <v>0</v>
      </c>
      <c r="K39" s="25">
        <f>PārtikasPrečuIepirkumuSaraksts[[#This Row],[Summa bez PVN]]*1.21</f>
        <v>0</v>
      </c>
      <c r="L39" s="12"/>
      <c r="N39" s="5"/>
      <c r="Q39" s="4"/>
    </row>
    <row r="40" spans="1:18" ht="109.2" customHeight="1" x14ac:dyDescent="0.3">
      <c r="A40" s="10"/>
      <c r="B40" s="18">
        <v>30</v>
      </c>
      <c r="C40" s="18" t="s">
        <v>17</v>
      </c>
      <c r="D40" s="18" t="s">
        <v>16</v>
      </c>
      <c r="E40" s="26"/>
      <c r="F40" s="27"/>
      <c r="G40" s="27"/>
      <c r="H40" s="22">
        <v>2</v>
      </c>
      <c r="I40" s="32"/>
      <c r="J40" s="24">
        <f>PārtikasPrečuIepirkumuSaraksts[[#This Row],[Skaits]]*PārtikasPrečuIepirkumuSaraksts[[#This Row],[Cena par vienību bez PVN]]</f>
        <v>0</v>
      </c>
      <c r="K40" s="25">
        <f>PārtikasPrečuIepirkumuSaraksts[[#This Row],[Summa bez PVN]]*1.21</f>
        <v>0</v>
      </c>
      <c r="L40" s="12"/>
      <c r="N40" s="5"/>
      <c r="Q40" s="4"/>
    </row>
    <row r="41" spans="1:18" s="2" customFormat="1" ht="58.5" customHeight="1" x14ac:dyDescent="0.3">
      <c r="A41" s="12"/>
      <c r="B41" s="18">
        <v>31</v>
      </c>
      <c r="C41" s="18" t="s">
        <v>22</v>
      </c>
      <c r="D41" s="18" t="s">
        <v>58</v>
      </c>
      <c r="E41" s="20"/>
      <c r="F41" s="21"/>
      <c r="G41" s="21"/>
      <c r="H41" s="22">
        <v>10</v>
      </c>
      <c r="I41" s="34"/>
      <c r="J41" s="24">
        <f>PārtikasPrečuIepirkumuSaraksts[[#This Row],[Skaits]]*PārtikasPrečuIepirkumuSaraksts[[#This Row],[Cena par vienību bez PVN]]</f>
        <v>0</v>
      </c>
      <c r="K41" s="25">
        <f>PārtikasPrečuIepirkumuSaraksts[[#This Row],[Summa bez PVN]]*1.21</f>
        <v>0</v>
      </c>
      <c r="L41" s="12"/>
      <c r="N41" s="5"/>
      <c r="O41"/>
      <c r="P41" s="7"/>
      <c r="Q41" s="4"/>
      <c r="R41" s="4"/>
    </row>
    <row r="42" spans="1:18" s="2" customFormat="1" ht="63" customHeight="1" x14ac:dyDescent="0.3">
      <c r="A42" s="12"/>
      <c r="B42" s="18">
        <v>32</v>
      </c>
      <c r="C42" s="18" t="s">
        <v>22</v>
      </c>
      <c r="D42" s="18" t="s">
        <v>59</v>
      </c>
      <c r="E42" s="30"/>
      <c r="F42" s="21"/>
      <c r="G42" s="21"/>
      <c r="H42" s="22">
        <v>5</v>
      </c>
      <c r="I42" s="34"/>
      <c r="J42" s="24">
        <f>PārtikasPrečuIepirkumuSaraksts[[#This Row],[Skaits]]*PārtikasPrečuIepirkumuSaraksts[[#This Row],[Cena par vienību bez PVN]]</f>
        <v>0</v>
      </c>
      <c r="K42" s="25">
        <f>PārtikasPrečuIepirkumuSaraksts[[#This Row],[Summa bez PVN]]*1.21</f>
        <v>0</v>
      </c>
      <c r="L42" s="12"/>
      <c r="O42"/>
      <c r="P42" s="7"/>
      <c r="Q42" s="4"/>
      <c r="R42" s="4"/>
    </row>
    <row r="43" spans="1:18" s="2" customFormat="1" ht="46.8" customHeight="1" x14ac:dyDescent="0.3">
      <c r="A43" s="12"/>
      <c r="B43" s="18">
        <v>33</v>
      </c>
      <c r="C43" s="18" t="s">
        <v>63</v>
      </c>
      <c r="D43" s="29" t="s">
        <v>62</v>
      </c>
      <c r="E43" s="26"/>
      <c r="F43" s="21"/>
      <c r="G43" s="21"/>
      <c r="H43" s="22">
        <v>1</v>
      </c>
      <c r="I43" s="34"/>
      <c r="J43" s="24">
        <f>PārtikasPrečuIepirkumuSaraksts[[#This Row],[Skaits]]*PārtikasPrečuIepirkumuSaraksts[[#This Row],[Cena par vienību bez PVN]]</f>
        <v>0</v>
      </c>
      <c r="K43" s="25">
        <f>PārtikasPrečuIepirkumuSaraksts[[#This Row],[Summa bez PVN]]*1.21</f>
        <v>0</v>
      </c>
      <c r="L43" s="12"/>
      <c r="M43"/>
      <c r="O43"/>
      <c r="P43" s="7"/>
      <c r="Q43" s="4"/>
      <c r="R43" s="4"/>
    </row>
    <row r="44" spans="1:18" s="2" customFormat="1" ht="57.6" customHeight="1" x14ac:dyDescent="0.3">
      <c r="A44" s="12"/>
      <c r="B44" s="18">
        <v>34</v>
      </c>
      <c r="C44" s="18" t="s">
        <v>60</v>
      </c>
      <c r="D44" s="18" t="s">
        <v>61</v>
      </c>
      <c r="E44" s="41"/>
      <c r="F44" s="21"/>
      <c r="G44" s="21"/>
      <c r="H44" s="22">
        <v>10</v>
      </c>
      <c r="I44" s="34"/>
      <c r="J44" s="24">
        <f>PārtikasPrečuIepirkumuSaraksts[[#This Row],[Skaits]]*PārtikasPrečuIepirkumuSaraksts[[#This Row],[Cena par vienību bez PVN]]</f>
        <v>0</v>
      </c>
      <c r="K44" s="25">
        <f>PārtikasPrečuIepirkumuSaraksts[[#This Row],[Summa bez PVN]]*1.21</f>
        <v>0</v>
      </c>
      <c r="L44" s="12"/>
      <c r="O44"/>
      <c r="P44" s="7"/>
      <c r="Q44" s="4"/>
      <c r="R44" s="4"/>
    </row>
    <row r="45" spans="1:18" s="2" customFormat="1" ht="65.400000000000006" customHeight="1" x14ac:dyDescent="0.3">
      <c r="A45" s="12"/>
      <c r="B45" s="18">
        <v>35</v>
      </c>
      <c r="C45" s="28" t="s">
        <v>28</v>
      </c>
      <c r="D45" s="18" t="s">
        <v>77</v>
      </c>
      <c r="E45" s="20"/>
      <c r="F45" s="42"/>
      <c r="G45" s="21"/>
      <c r="H45" s="22">
        <v>40</v>
      </c>
      <c r="I45" s="34"/>
      <c r="J45" s="24">
        <f>PārtikasPrečuIepirkumuSaraksts[[#This Row],[Skaits]]*PārtikasPrečuIepirkumuSaraksts[[#This Row],[Cena par vienību bez PVN]]</f>
        <v>0</v>
      </c>
      <c r="K45" s="25">
        <f>PārtikasPrečuIepirkumuSaraksts[[#This Row],[Summa bez PVN]]*1.21</f>
        <v>0</v>
      </c>
      <c r="L45" s="12"/>
      <c r="M45"/>
      <c r="N45" s="5"/>
      <c r="O45"/>
      <c r="P45" s="7"/>
      <c r="Q45" s="4"/>
      <c r="R45" s="4"/>
    </row>
    <row r="46" spans="1:18" s="2" customFormat="1" ht="96" customHeight="1" x14ac:dyDescent="0.3">
      <c r="A46" s="12"/>
      <c r="B46" s="18">
        <v>37</v>
      </c>
      <c r="C46" s="18" t="s">
        <v>76</v>
      </c>
      <c r="D46" s="18" t="s">
        <v>96</v>
      </c>
      <c r="E46" s="43"/>
      <c r="F46" s="27"/>
      <c r="G46" s="21"/>
      <c r="H46" s="22">
        <v>1</v>
      </c>
      <c r="I46" s="36"/>
      <c r="J46" s="24">
        <f>PārtikasPrečuIepirkumuSaraksts[[#This Row],[Skaits]]*PārtikasPrečuIepirkumuSaraksts[[#This Row],[Cena par vienību bez PVN]]</f>
        <v>0</v>
      </c>
      <c r="K46" s="25">
        <f>PārtikasPrečuIepirkumuSaraksts[[#This Row],[Summa bez PVN]]*1.21</f>
        <v>0</v>
      </c>
      <c r="L46" s="12"/>
      <c r="M46" s="8"/>
      <c r="N46" s="5"/>
      <c r="O46"/>
      <c r="P46" s="7"/>
      <c r="Q46" s="4"/>
      <c r="R46" s="4"/>
    </row>
    <row r="47" spans="1:18" s="2" customFormat="1" ht="52.8" customHeight="1" x14ac:dyDescent="0.3">
      <c r="A47" s="12"/>
      <c r="B47" s="18">
        <v>38</v>
      </c>
      <c r="C47" s="44" t="s">
        <v>75</v>
      </c>
      <c r="D47" s="29" t="s">
        <v>34</v>
      </c>
      <c r="E47" s="30"/>
      <c r="F47" s="27"/>
      <c r="G47" s="21"/>
      <c r="H47" s="22">
        <v>2</v>
      </c>
      <c r="I47" s="32"/>
      <c r="J47" s="24">
        <f>PārtikasPrečuIepirkumuSaraksts[[#This Row],[Skaits]]*PārtikasPrečuIepirkumuSaraksts[[#This Row],[Cena par vienību bez PVN]]</f>
        <v>0</v>
      </c>
      <c r="K47" s="25">
        <f>PārtikasPrečuIepirkumuSaraksts[[#This Row],[Summa bez PVN]]*1.21</f>
        <v>0</v>
      </c>
      <c r="L47" s="12"/>
      <c r="N47" s="5"/>
      <c r="O47"/>
      <c r="P47" s="7"/>
      <c r="Q47" s="4"/>
      <c r="R47" s="4"/>
    </row>
    <row r="48" spans="1:18" s="2" customFormat="1" ht="49.8" customHeight="1" x14ac:dyDescent="0.3">
      <c r="A48" s="12"/>
      <c r="B48" s="18">
        <v>39</v>
      </c>
      <c r="C48" s="18" t="s">
        <v>75</v>
      </c>
      <c r="D48" s="29" t="s">
        <v>33</v>
      </c>
      <c r="E48" s="26"/>
      <c r="F48" s="27"/>
      <c r="G48" s="21"/>
      <c r="H48" s="22">
        <v>2</v>
      </c>
      <c r="I48" s="36"/>
      <c r="J48" s="24">
        <f>PārtikasPrečuIepirkumuSaraksts[[#This Row],[Skaits]]*PārtikasPrečuIepirkumuSaraksts[[#This Row],[Cena par vienību bez PVN]]</f>
        <v>0</v>
      </c>
      <c r="K48" s="25">
        <f>PārtikasPrečuIepirkumuSaraksts[[#This Row],[Summa bez PVN]]*1.21</f>
        <v>0</v>
      </c>
      <c r="L48" s="12"/>
      <c r="N48" s="5"/>
      <c r="O48"/>
      <c r="P48" s="7"/>
      <c r="Q48" s="4"/>
      <c r="R48" s="4"/>
    </row>
    <row r="49" spans="1:18" s="2" customFormat="1" ht="61.2" customHeight="1" x14ac:dyDescent="0.3">
      <c r="A49" s="12"/>
      <c r="B49" s="18">
        <v>40</v>
      </c>
      <c r="C49" s="18" t="s">
        <v>75</v>
      </c>
      <c r="D49" s="18" t="s">
        <v>35</v>
      </c>
      <c r="E49" s="26"/>
      <c r="F49" s="27"/>
      <c r="G49" s="21"/>
      <c r="H49" s="22">
        <v>1</v>
      </c>
      <c r="I49" s="36"/>
      <c r="J49" s="24">
        <f>PārtikasPrečuIepirkumuSaraksts[[#This Row],[Skaits]]*PārtikasPrečuIepirkumuSaraksts[[#This Row],[Cena par vienību bez PVN]]</f>
        <v>0</v>
      </c>
      <c r="K49" s="25">
        <f>PārtikasPrečuIepirkumuSaraksts[[#This Row],[Summa bez PVN]]*1.21</f>
        <v>0</v>
      </c>
      <c r="L49" s="12"/>
      <c r="M49"/>
      <c r="N49" s="5"/>
      <c r="O49"/>
      <c r="P49" s="7"/>
      <c r="Q49" s="4"/>
      <c r="R49" s="4"/>
    </row>
    <row r="50" spans="1:18" s="2" customFormat="1" ht="43.2" customHeight="1" x14ac:dyDescent="0.3">
      <c r="A50" s="12"/>
      <c r="B50" s="18">
        <v>41</v>
      </c>
      <c r="C50" s="44" t="s">
        <v>101</v>
      </c>
      <c r="D50" s="45" t="s">
        <v>66</v>
      </c>
      <c r="E50" s="26"/>
      <c r="F50" s="27"/>
      <c r="G50" s="21"/>
      <c r="H50" s="22">
        <v>1</v>
      </c>
      <c r="I50" s="36"/>
      <c r="J50" s="24">
        <f>PārtikasPrečuIepirkumuSaraksts[[#This Row],[Skaits]]*PārtikasPrečuIepirkumuSaraksts[[#This Row],[Cena par vienību bez PVN]]</f>
        <v>0</v>
      </c>
      <c r="K50" s="25">
        <f>PārtikasPrečuIepirkumuSaraksts[[#This Row],[Summa bez PVN]]*1.21</f>
        <v>0</v>
      </c>
      <c r="L50" s="12"/>
      <c r="M50"/>
      <c r="N50" s="5"/>
      <c r="O50"/>
      <c r="P50" s="7"/>
      <c r="Q50" s="4"/>
      <c r="R50" s="4"/>
    </row>
    <row r="51" spans="1:18" s="2" customFormat="1" ht="43.8" customHeight="1" x14ac:dyDescent="0.3">
      <c r="A51" s="12"/>
      <c r="B51" s="18">
        <v>42</v>
      </c>
      <c r="C51" s="44" t="s">
        <v>73</v>
      </c>
      <c r="D51" s="19" t="s">
        <v>72</v>
      </c>
      <c r="E51" s="26"/>
      <c r="F51" s="27"/>
      <c r="G51" s="21"/>
      <c r="H51" s="22">
        <v>4</v>
      </c>
      <c r="I51" s="32"/>
      <c r="J51" s="24">
        <f>PārtikasPrečuIepirkumuSaraksts[[#This Row],[Skaits]]*PārtikasPrečuIepirkumuSaraksts[[#This Row],[Cena par vienību bez PVN]]</f>
        <v>0</v>
      </c>
      <c r="K51" s="25">
        <f>PārtikasPrečuIepirkumuSaraksts[[#This Row],[Summa bez PVN]]*1.21</f>
        <v>0</v>
      </c>
      <c r="L51" s="12"/>
      <c r="M51"/>
      <c r="O51"/>
      <c r="P51" s="7"/>
      <c r="Q51" s="4"/>
      <c r="R51" s="4"/>
    </row>
    <row r="52" spans="1:18" s="2" customFormat="1" ht="52.2" customHeight="1" x14ac:dyDescent="0.3">
      <c r="A52" s="12"/>
      <c r="B52" s="18">
        <v>43</v>
      </c>
      <c r="C52" s="44" t="s">
        <v>73</v>
      </c>
      <c r="D52" s="18" t="s">
        <v>71</v>
      </c>
      <c r="E52" s="26"/>
      <c r="F52" s="27"/>
      <c r="G52" s="21"/>
      <c r="H52" s="22">
        <v>2</v>
      </c>
      <c r="I52" s="36"/>
      <c r="J52" s="24">
        <f>PārtikasPrečuIepirkumuSaraksts[[#This Row],[Skaits]]*PārtikasPrečuIepirkumuSaraksts[[#This Row],[Cena par vienību bez PVN]]</f>
        <v>0</v>
      </c>
      <c r="K52" s="25">
        <f>PārtikasPrečuIepirkumuSaraksts[[#This Row],[Summa bez PVN]]*1.21</f>
        <v>0</v>
      </c>
      <c r="L52" s="12"/>
      <c r="M52"/>
      <c r="O52"/>
      <c r="P52" s="7"/>
      <c r="Q52" s="4"/>
      <c r="R52" s="4"/>
    </row>
    <row r="53" spans="1:18" s="2" customFormat="1" ht="48" customHeight="1" x14ac:dyDescent="0.3">
      <c r="A53" s="12"/>
      <c r="B53" s="18">
        <v>44</v>
      </c>
      <c r="C53" s="44" t="s">
        <v>73</v>
      </c>
      <c r="D53" s="44" t="s">
        <v>100</v>
      </c>
      <c r="E53" s="30"/>
      <c r="F53" s="27"/>
      <c r="G53" s="21"/>
      <c r="H53" s="22">
        <v>8</v>
      </c>
      <c r="I53" s="38"/>
      <c r="J53" s="24">
        <f>PārtikasPrečuIepirkumuSaraksts[[#This Row],[Skaits]]*PārtikasPrečuIepirkumuSaraksts[[#This Row],[Cena par vienību bez PVN]]</f>
        <v>0</v>
      </c>
      <c r="K53" s="25">
        <f>PārtikasPrečuIepirkumuSaraksts[[#This Row],[Summa bez PVN]]*1.21</f>
        <v>0</v>
      </c>
      <c r="L53" s="12"/>
      <c r="O53"/>
      <c r="P53" s="7"/>
      <c r="Q53" s="4"/>
      <c r="R53" s="4"/>
    </row>
    <row r="54" spans="1:18" s="2" customFormat="1" ht="106.2" customHeight="1" x14ac:dyDescent="0.3">
      <c r="A54" s="12"/>
      <c r="B54" s="18">
        <v>45</v>
      </c>
      <c r="C54" s="44" t="s">
        <v>68</v>
      </c>
      <c r="D54" s="18" t="s">
        <v>74</v>
      </c>
      <c r="E54" s="26"/>
      <c r="F54" s="27"/>
      <c r="G54" s="21"/>
      <c r="H54" s="22">
        <v>2</v>
      </c>
      <c r="I54" s="32"/>
      <c r="J54" s="24">
        <f>PārtikasPrečuIepirkumuSaraksts[[#This Row],[Skaits]]*PārtikasPrečuIepirkumuSaraksts[[#This Row],[Cena par vienību bez PVN]]</f>
        <v>0</v>
      </c>
      <c r="K54" s="25">
        <f>PārtikasPrečuIepirkumuSaraksts[[#This Row],[Summa bez PVN]]*1.21</f>
        <v>0</v>
      </c>
      <c r="L54" s="12"/>
      <c r="N54" s="5"/>
      <c r="O54"/>
      <c r="P54" s="7"/>
      <c r="Q54" s="4"/>
      <c r="R54" s="4"/>
    </row>
    <row r="55" spans="1:18" s="2" customFormat="1" ht="45" customHeight="1" x14ac:dyDescent="0.3">
      <c r="A55" s="12"/>
      <c r="B55" s="18">
        <v>46</v>
      </c>
      <c r="C55" s="44" t="s">
        <v>78</v>
      </c>
      <c r="D55" s="29" t="s">
        <v>94</v>
      </c>
      <c r="E55" s="30"/>
      <c r="F55" s="27"/>
      <c r="G55" s="21"/>
      <c r="H55" s="22">
        <v>20</v>
      </c>
      <c r="I55" s="34"/>
      <c r="J55" s="24">
        <f>PārtikasPrečuIepirkumuSaraksts[[#This Row],[Skaits]]*PārtikasPrečuIepirkumuSaraksts[[#This Row],[Cena par vienību bez PVN]]</f>
        <v>0</v>
      </c>
      <c r="K55" s="25">
        <f>PārtikasPrečuIepirkumuSaraksts[[#This Row],[Summa bez PVN]]*1.21</f>
        <v>0</v>
      </c>
      <c r="L55" s="12"/>
      <c r="M55"/>
      <c r="N55" s="5"/>
      <c r="O55"/>
      <c r="P55" s="7"/>
      <c r="Q55" s="4"/>
      <c r="R55" s="4"/>
    </row>
    <row r="56" spans="1:18" s="2" customFormat="1" ht="51.6" customHeight="1" x14ac:dyDescent="0.3">
      <c r="A56" s="12"/>
      <c r="B56" s="18">
        <v>47</v>
      </c>
      <c r="C56" s="18" t="s">
        <v>70</v>
      </c>
      <c r="D56" s="18" t="s">
        <v>65</v>
      </c>
      <c r="E56" s="26"/>
      <c r="F56" s="27"/>
      <c r="G56" s="21"/>
      <c r="H56" s="22">
        <v>1</v>
      </c>
      <c r="I56" s="34"/>
      <c r="J56" s="24">
        <f>PārtikasPrečuIepirkumuSaraksts[[#This Row],[Skaits]]*PārtikasPrečuIepirkumuSaraksts[[#This Row],[Cena par vienību bez PVN]]</f>
        <v>0</v>
      </c>
      <c r="K56" s="25">
        <f>PārtikasPrečuIepirkumuSaraksts[[#This Row],[Summa bez PVN]]*1.21</f>
        <v>0</v>
      </c>
      <c r="L56" s="12"/>
      <c r="M56"/>
      <c r="O56"/>
      <c r="P56" s="7"/>
      <c r="Q56" s="4"/>
      <c r="R56" s="4"/>
    </row>
    <row r="57" spans="1:18" s="2" customFormat="1" ht="49.2" customHeight="1" x14ac:dyDescent="0.3">
      <c r="A57" s="12"/>
      <c r="B57" s="18">
        <v>48</v>
      </c>
      <c r="C57" s="18" t="s">
        <v>69</v>
      </c>
      <c r="D57" s="18" t="s">
        <v>67</v>
      </c>
      <c r="E57" s="30"/>
      <c r="F57" s="27"/>
      <c r="G57" s="21"/>
      <c r="H57" s="22">
        <v>1</v>
      </c>
      <c r="I57" s="36"/>
      <c r="J57" s="24">
        <f>PārtikasPrečuIepirkumuSaraksts[[#This Row],[Skaits]]*PārtikasPrečuIepirkumuSaraksts[[#This Row],[Cena par vienību bez PVN]]</f>
        <v>0</v>
      </c>
      <c r="K57" s="25">
        <f>PārtikasPrečuIepirkumuSaraksts[[#This Row],[Summa bez PVN]]*1.21</f>
        <v>0</v>
      </c>
      <c r="L57" s="12"/>
      <c r="O57"/>
      <c r="P57" s="7"/>
      <c r="Q57" s="4"/>
      <c r="R57" s="4"/>
    </row>
    <row r="58" spans="1:18" ht="30" customHeight="1" x14ac:dyDescent="0.3">
      <c r="A58" s="10"/>
      <c r="B58" s="46"/>
      <c r="C58" s="47"/>
      <c r="D58" s="47"/>
      <c r="E58" s="47"/>
      <c r="F58" s="47"/>
      <c r="G58" s="47"/>
      <c r="H58" s="47"/>
      <c r="I58" s="47"/>
      <c r="J58" s="47">
        <f>SUBTOTAL(109,PārtikasPrečuIepirkumuSaraksts[Summa bez PVN])</f>
        <v>0</v>
      </c>
      <c r="K58" s="48">
        <f>SUBTOTAL(109,PārtikasPrečuIepirkumuSaraksts[Kopējā cena])</f>
        <v>0</v>
      </c>
      <c r="L58" s="10"/>
    </row>
    <row r="59" spans="1:18" ht="30" customHeight="1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4"/>
      <c r="L59" s="10"/>
    </row>
    <row r="60" spans="1:18" ht="27" customHeight="1" x14ac:dyDescent="0.3">
      <c r="A60" s="10"/>
      <c r="B60" s="10"/>
      <c r="C60" s="10"/>
      <c r="D60" s="50" t="s">
        <v>7</v>
      </c>
      <c r="E60" s="50"/>
      <c r="F60" s="50"/>
      <c r="G60" s="50"/>
      <c r="H60" s="50"/>
      <c r="I60" s="50"/>
      <c r="J60" s="50"/>
      <c r="K60" s="50"/>
      <c r="L60" s="50"/>
    </row>
    <row r="61" spans="1:18" ht="15.6" customHeight="1" x14ac:dyDescent="0.3"/>
    <row r="62" spans="1:18" ht="30" customHeight="1" x14ac:dyDescent="0.3">
      <c r="C62" s="15"/>
      <c r="D62" s="16" t="s">
        <v>102</v>
      </c>
    </row>
    <row r="63" spans="1:18" ht="30" customHeight="1" x14ac:dyDescent="0.3">
      <c r="D63" s="16" t="s">
        <v>103</v>
      </c>
    </row>
    <row r="64" spans="1:18" ht="30" customHeight="1" x14ac:dyDescent="0.3">
      <c r="D64" s="16" t="s">
        <v>104</v>
      </c>
    </row>
  </sheetData>
  <mergeCells count="10">
    <mergeCell ref="G1:K2"/>
    <mergeCell ref="D60:L60"/>
    <mergeCell ref="B7:D7"/>
    <mergeCell ref="A3:K3"/>
    <mergeCell ref="A4:K4"/>
    <mergeCell ref="A5:K5"/>
    <mergeCell ref="A6:K6"/>
    <mergeCell ref="A10:K10"/>
    <mergeCell ref="B11:K11"/>
    <mergeCell ref="E7:K9"/>
  </mergeCells>
  <phoneticPr fontId="1" type="noConversion"/>
  <dataValidations count="9">
    <dataValidation allowBlank="1" showInputMessage="1" showErrorMessage="1" prompt="Šajā šūnā ievadiet datumu" sqref="B11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2" xr:uid="{00000000-0002-0000-0000-000001000000}"/>
    <dataValidation allowBlank="1" showInputMessage="1" showErrorMessage="1" prompt="Ievadiet preci šajā kolonnā zem šī virsraksta" sqref="C12:G12" xr:uid="{00000000-0002-0000-0000-000002000000}"/>
    <dataValidation allowBlank="1" showInputMessage="1" showErrorMessage="1" prompt="Ievadiet skaitu šajā kolonnā zem šī virsraksta" sqref="H12" xr:uid="{00000000-0002-0000-0000-000003000000}"/>
    <dataValidation allowBlank="1" showInputMessage="1" showErrorMessage="1" prompt="Ievadiet cenu šajā kolonnā zem šī virsraksta" sqref="I12:J12" xr:uid="{00000000-0002-0000-0000-000004000000}"/>
    <dataValidation allowBlank="1" showInputMessage="1" showErrorMessage="1" prompt="Kopējā cena tiek automātiski aprēķināta šajā kolonnā zem šī virsraksta" sqref="K12" xr:uid="{00000000-0002-0000-0000-000005000000}"/>
    <dataValidation allowBlank="1" showInputMessage="1" showErrorMessage="1" prompt="Izveidojiet pārtikas preču iepirkumu sarakstu ar cenām un skaitu šajā pārtikas preču iepirkumu saraksta darblapā. Kolonnā Gatavs norādiet iegādātās preces" sqref="A7:A9" xr:uid="{00000000-0002-0000-0000-000006000000}"/>
    <dataValidation allowBlank="1" showInputMessage="1" showErrorMessage="1" prompt="Šajā šūnā ir šīs darblapas nosaukums" sqref="A3:A6 B7:B9" xr:uid="{00000000-0002-0000-0000-000007000000}"/>
    <dataValidation type="list" errorStyle="warning" allowBlank="1" showInputMessage="1" showErrorMessage="1" error="Sarakstā atlasiet Jā vai Nē. Atlasiet ATCELT, nospiediet taustiņu kombināciju ALT+lejupvērstā bultiņa, lai atvērtu nolaižamo sarakstu, un pēc tam nospiediet taustiņu ENTER, lai veiktu atlasi" sqref="B13 B15:B16 B18:B19 B21:B22 B24:B25 B27:B28 B30:B31 B33:B36 B38:B41 B43:B44 B48:B49 B51:B52 B54:B55 B57 B46" xr:uid="{00000000-0002-0000-0000-000008000000}">
      <formula1>"Jā, Nē"</formula1>
    </dataValidation>
  </dataValidations>
  <hyperlinks>
    <hyperlink ref="D19" r:id="rId1" tooltip="Babolat Gold Academy bucket 72B" display="https://tennis-zone.lv/tenisa-bumbinas/tenisa-bumbinas-pieaugusajiem/babolat/babolat-gold-academy-bucket-72b-34739?c=1715" xr:uid="{00000000-0004-0000-0000-000000000000}"/>
    <hyperlink ref="D39" r:id="rId2" display="https://sportx.lv/product/winmau-pro-sfb-s70460-sizala-sautrinu-delis/" xr:uid="{00000000-0004-0000-0000-000001000000}"/>
    <hyperlink ref="D20" r:id="rId3" display="https://powersport.lv/lv/iekstelpu-galdi/iekstelpu-galda-tenisa-galds-buffalo-nordic-zils/679454" xr:uid="{00000000-0004-0000-0000-000002000000}"/>
  </hyperlinks>
  <printOptions horizontalCentered="1"/>
  <pageMargins left="0.25" right="0.25" top="0.75" bottom="0.75" header="0.3" footer="0.3"/>
  <pageSetup paperSize="9" scale="47" fitToHeight="0" orientation="landscape" r:id="rId4"/>
  <headerFooter differentFirst="1">
    <oddFooter>Page &amp;P of &amp;N</oddFooter>
  </headerFooter>
  <drawing r:id="rId5"/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l v c V J S b K c e k A A A A 9 w A A A B I A H A B D b 2 5 m a W c v U G F j a 2 F n Z S 5 4 b W w g o h g A K K A U A A A A A A A A A A A A A A A A A A A A A A A A A A A A h Y 9 N D o I w G E S v Q r q n f 8 b E k I + y c A u J i Q l x 2 5 S K j V A M L Z S 7 u f B I X k G M o u 5 c z p u 3 m L l f b 5 B N b R O N u n e m s y l i m K J I W 9 V V x t Y p G v w x 3 q B M w E 6 q s 6 x 1 N M v W J Z O r U n T y / p I Q E k L A Y Y W 7 v i a c U k Y O R b 5 X J 9 1 K 9 J H N f z k 2 1 n l p l U Y C y t c Y w T G j a 8 w 4 5 5 g C W S g U x n 4 N P g 9 + t j 8 Q t k P j h 1 6 L Z o z z E s g S g b x P i A d Q S w M E F A A C A A g A N l v c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b 3 F Q o i k e 4 D g A A A B E A A A A T A B w A R m 9 y b X V s Y X M v U 2 V j d G l v b j E u b S C i G A A o o B Q A A A A A A A A A A A A A A A A A A A A A A A A A A A A r T k 0 u y c z P U w i G 0 I b W A F B L A Q I t A B Q A A g A I A D Z b 3 F S U m y n H p A A A A P c A A A A S A A A A A A A A A A A A A A A A A A A A A A B D b 2 5 m a W c v U G F j a 2 F n Z S 5 4 b W x Q S w E C L Q A U A A I A C A A 2 W 9 x U D 8 r p q 6 Q A A A D p A A A A E w A A A A A A A A A A A A A A A A D w A A A A W 0 N v b n R l b n R f V H l w Z X N d L n h t b F B L A Q I t A B Q A A g A I A D Z b 3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T E D a G A l s F T Z A / 3 i U r v 5 M g A A A A A A I A A A A A A A N m A A D A A A A A E A A A A P C n k y / p v X H o X h h Z I l 0 t C 0 o A A A A A B I A A A K A A A A A Q A A A A D H Y L Q h K s q b 3 a C 3 H C X G 4 + t l A A A A B o a 7 l P 2 A z t 3 F 2 9 + 2 1 R q L 1 O l y i J k m z B O u y L A s p o x B Y 6 V e b e 4 K P q 5 n 3 r V Y i m k o O z o / 6 B D V i A g S 0 / P c V O X 8 A S Y Q / 7 n B v e o b V F D / S 5 0 V e / U C G P 6 h Q A A A A e j b C e o K p + A w N + 3 y N D j d x O I C A L z Q = = < / D a t a M a s h u p > 
</file>

<file path=customXml/itemProps1.xml><?xml version="1.0" encoding="utf-8"?>
<ds:datastoreItem xmlns:ds="http://schemas.openxmlformats.org/officeDocument/2006/customXml" ds:itemID="{D7257AE5-793F-4766-AAC6-DB5404E675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Cenu aptauja</vt:lpstr>
      <vt:lpstr>'Cenu aptauja'!Drukāt_virsrakstus</vt:lpstr>
      <vt:lpstr>KolonnasNosaukums1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Skolotajs</dc:creator>
  <cp:lastModifiedBy>Elza Rūtenberga</cp:lastModifiedBy>
  <cp:lastPrinted>2022-06-27T08:02:50Z</cp:lastPrinted>
  <dcterms:created xsi:type="dcterms:W3CDTF">2017-09-11T05:50:47Z</dcterms:created>
  <dcterms:modified xsi:type="dcterms:W3CDTF">2022-06-28T08:33:11Z</dcterms:modified>
</cp:coreProperties>
</file>