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aija.sprunka\Desktop\"/>
    </mc:Choice>
  </mc:AlternateContent>
  <xr:revisionPtr revIDLastSave="0" documentId="8_{7C206304-8F05-4007-B1BD-7C2EE15D97B9}" xr6:coauthVersionLast="47" xr6:coauthVersionMax="47" xr10:uidLastSave="{00000000-0000-0000-0000-000000000000}"/>
  <bookViews>
    <workbookView xWindow="33645" yWindow="1305" windowWidth="17280" windowHeight="8970" xr2:uid="{00000000-000D-0000-FFFF-FFFF00000000}"/>
  </bookViews>
  <sheets>
    <sheet name="Telpu noma"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6" l="1"/>
  <c r="C34" i="6"/>
  <c r="C27" i="6"/>
  <c r="C25" i="6" s="1"/>
  <c r="E12" i="6"/>
  <c r="F12" i="6" s="1"/>
  <c r="G12" i="6" s="1"/>
  <c r="C11" i="6"/>
</calcChain>
</file>

<file path=xl/sharedStrings.xml><?xml version="1.0" encoding="utf-8"?>
<sst xmlns="http://schemas.openxmlformats.org/spreadsheetml/2006/main" count="52" uniqueCount="50">
  <si>
    <t>NĪpl</t>
  </si>
  <si>
    <t>Nekustamā īpašuma kopējā iznomājamā platība, kurā atrodas nomas objekts (m²)</t>
  </si>
  <si>
    <t>IZNpl</t>
  </si>
  <si>
    <t>Nekustamā īpašuma sastāvā esošās būves (nomas objekta) iznomājamā platība (m²)</t>
  </si>
  <si>
    <t>1m² bez PVN</t>
  </si>
  <si>
    <t>1m² ar PVN</t>
  </si>
  <si>
    <t>NM</t>
  </si>
  <si>
    <t>NM = ((Tizm/NĪpl + Nizm) x IZNpl)/12</t>
  </si>
  <si>
    <t>Tizm</t>
  </si>
  <si>
    <t>Tā nekustamā īpašuma tiešās izmaksas gadā, kurā atrodas nomas objekts</t>
  </si>
  <si>
    <t>A</t>
  </si>
  <si>
    <t>Nekustamā īpašuma apsaimniekošanas pamata pakalpojumu (iekārtu un inženiertīklu tehniskā apkope un remonts, ugunsdroš.sistēmu un inventāra uzturēšana un remonts, tehniskās apsardzes signalizācijas un video novērošanas sistēmu apkalpošana un remonts, būves konstruktīvo elementu apsekošana un remonts, teritorijas uzkopšana) un apsaimniekošanas papildu pakalpojumu (fiziskā apsardze, telpu uzkopšana, piekļuves kontroles sistēmu apkalpošana, iekštelpu kosmētiskais remonts, komunālo pakalpojumu līgumu administrēšana un citi pakalpojumi) plānotās izmaksas, plānotās materiālu un ātri nolietojamā inventāra izmaksas gadā, kas rodas nekustamā īpašuma iznomātājam attiecīgā nekustamā īpašuma apsaimniekošanā, kā arī citas ar tieši iesaistītā personāla plānoto atlīdzību (ņemot vērā iesaistīto darbinieku skaitu un viņu darba laiku iznomājamā objektā gadā) saistītās izmaksas</t>
  </si>
  <si>
    <t>t.sk.</t>
  </si>
  <si>
    <t>P</t>
  </si>
  <si>
    <t>N</t>
  </si>
  <si>
    <t>Izdevumi plānotajiem remontdarbiem un būvdarbiem, kas nepieciešami nekustamā īpašuma uzturēšanai un nav iekļauti A komponentē. Minētos izdevumus var noteikt, sastādot nepieciešamo uzturēšanas izmaksu plānu ēkas dzīves ciklā, ņemot vērā ēkas un neatdalāmo tehnisko iekārtu faktisko tehnisko stāvokli vai arī atbilstoši iznomātāja noteiktajai izdevumu aprēķināšanas kārtībai. Tie nedrīkst pārsniegt 2,5 procentus no attiecīgā nekustamā īpašuma ēkas atjaunošanas vērtības gadā</t>
  </si>
  <si>
    <t>Zn</t>
  </si>
  <si>
    <t>Zemes nomas maksa gadā, ja nomas objekts atrodas uz citam īpašniekam piederošas zemes</t>
  </si>
  <si>
    <t>C</t>
  </si>
  <si>
    <t xml:space="preserve">Citas izmaksas (ēkas, kurā atrodas nomas objekts, nolietojums gadā) </t>
  </si>
  <si>
    <t>K</t>
  </si>
  <si>
    <t>Nizm</t>
  </si>
  <si>
    <t>Nizm = Adm x k/Kpl</t>
  </si>
  <si>
    <t>Adm</t>
  </si>
  <si>
    <t>EKK 1000  Administrācijas darbinieku atlīdzība</t>
  </si>
  <si>
    <t>EKK 2210  Sakaru pakalpojumi, informācijas tehnoloģijas pakalpojumi</t>
  </si>
  <si>
    <t>EKK 2311  Biroja preces</t>
  </si>
  <si>
    <t>k</t>
  </si>
  <si>
    <t>Kpl</t>
  </si>
  <si>
    <t>Iznomātāja visu nekustamo īpašumu sastāvā esošo būvju kopējā iznomājamā platība</t>
  </si>
  <si>
    <t>Aizņemtā kapitāla (kredīta saistību) atmaksas ilgums vai pašu ieguldīto līdzekļu atmaksas ilgums gados</t>
  </si>
  <si>
    <t>Aizņemtā kapitāla vai pašu ieguldīto līdzekļu izmaksas nekustamā īpašuma attīstības projekta īstenošanai. Komponenti nepiemēro, ja ieguldījumi nomas objektā tiek finansēti no publiskas personas finanšu līdzekļiem, Eiropas Savienības struktūrfondu vai Kohēzijas fonda līdzekļiem vai citiem ārvalsts finanšu instrumentiem.</t>
  </si>
  <si>
    <r>
      <t xml:space="preserve">Koeficients (īpatsvars), kas raksturo, kādu daļu no kopējiem administrācijas izdevumiem ir plānots attiecināt uz nekustamo īpašumu pārvaldīšanu (neiekļaujot nedrošo parādu izmaksas): </t>
    </r>
    <r>
      <rPr>
        <i/>
        <sz val="12"/>
        <color theme="1"/>
        <rFont val="Times New Roman"/>
        <family val="1"/>
      </rPr>
      <t>(administrācijas atalgojums/(viss darba algas fonds-A iekļautais atalgojums))</t>
    </r>
  </si>
  <si>
    <r>
      <t xml:space="preserve">Iznomātāja administrācijas kopējie plānotie izdevumi gadā vispārējās darbības nodrošināšanai, tai skaitā telpu uzturēšana, nomas izmaksas, kancelejas preču izdevumi, atlīdzība administratīvajiem darbiniekiem (izņemot sētnieku, apkopēju un cita tieši iesaistītā personāla plānoto atlīdzību), pamatlīdzekļu nolietojuma summa gadā un citi plānotie izdevumi, kas nav iekļauti tā nekustamā īpašuma tiešo izmaksu (Tizm) aprēķinā, kurā atrodas nomas objekts </t>
    </r>
    <r>
      <rPr>
        <i/>
        <sz val="12"/>
        <color theme="1"/>
        <rFont val="Times New Roman"/>
        <family val="1"/>
      </rPr>
      <t>(uz nomu attiecināmie izdevumi+pamatlīdzekļu nolietojums)</t>
    </r>
    <r>
      <rPr>
        <sz val="12"/>
        <color theme="1"/>
        <rFont val="Times New Roman"/>
        <family val="1"/>
      </rPr>
      <t>:</t>
    </r>
  </si>
  <si>
    <t>Tizm = A + P + N + Zn + C + (K/IznP)</t>
  </si>
  <si>
    <t>EKK 2350  Kārtējā remonta un uzturēšanas materiāli</t>
  </si>
  <si>
    <t>Netiešās izmaksas uz vienu kvadrātmetru gadā</t>
  </si>
  <si>
    <t>Sagatavots saskaņā ar Ministru kabineta 20.02.2018. noteikumiem Nr.97 "Publiskās personas mantas iznomāšanas noteikumi"</t>
  </si>
  <si>
    <t>Adrese: Pils iela 6, Dundaga, Dundagas pagasts, Talsu novads</t>
  </si>
  <si>
    <t xml:space="preserve">To pamatlīdzekļu plānotās uzturēšanas izmaksas, tai skaitā nolietojuma summa gadā, kurus izmanto vai plānots izmantot nekustamā īpašuma un tam pieguļošās publiskā lietošanā esošās teritorijas kopšanai </t>
  </si>
  <si>
    <r>
      <t>Nomas objekta 1m</t>
    </r>
    <r>
      <rPr>
        <b/>
        <vertAlign val="superscript"/>
        <sz val="12"/>
        <color theme="1"/>
        <rFont val="Times New Roman"/>
        <family val="1"/>
        <charset val="186"/>
      </rPr>
      <t>2</t>
    </r>
    <r>
      <rPr>
        <b/>
        <sz val="12"/>
        <color theme="1"/>
        <rFont val="Times New Roman"/>
        <family val="1"/>
      </rPr>
      <t xml:space="preserve"> nomas maksa mēnesī (bez PVN)</t>
    </r>
  </si>
  <si>
    <r>
      <t>1m</t>
    </r>
    <r>
      <rPr>
        <vertAlign val="superscript"/>
        <sz val="12"/>
        <color theme="1"/>
        <rFont val="Times New Roman"/>
        <family val="1"/>
        <charset val="186"/>
      </rPr>
      <t>2</t>
    </r>
    <r>
      <rPr>
        <sz val="12"/>
        <color theme="1"/>
        <rFont val="Times New Roman"/>
        <family val="1"/>
      </rPr>
      <t xml:space="preserve"> cena EUR mēnesī bez PVN</t>
    </r>
  </si>
  <si>
    <r>
      <t>Nomas objekta kopējie m</t>
    </r>
    <r>
      <rPr>
        <vertAlign val="superscript"/>
        <sz val="12"/>
        <color theme="1"/>
        <rFont val="Times New Roman"/>
        <family val="1"/>
        <charset val="186"/>
      </rPr>
      <t>2</t>
    </r>
  </si>
  <si>
    <t>Aprēķins sagatavots un pārbaudīts Finanšu un grāmatvedības nodaļā</t>
  </si>
  <si>
    <t>EKK 1000  Darba alga sētniekam</t>
  </si>
  <si>
    <t>Nomas objekts</t>
  </si>
  <si>
    <t>kadastra numurs 88500200410</t>
  </si>
  <si>
    <t xml:space="preserve">telpu ar kadastra apzīmējumu 88500200410001003 grupā ietilpstošās telpas Nr. 1 un 4, telpu ar kadastra apzīmējumu 88500200410001901 grupā ietilpstošās telpas Nr. 1 un telpu ar kadastra apzīmējumu 88500200410001004 grupā ietilpstošās telpas Nr. 4, 5, 6, 7, 8 un 9 </t>
  </si>
  <si>
    <t>Šis dokuments ir parakstīts ar drošu elektronisko parakstu un satur laika zīmogu</t>
  </si>
  <si>
    <t>Pielikums
Talsu novada domes 24.02.2023. lēmumam Nr.53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</si>
</sst>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charset val="186"/>
      <scheme val="minor"/>
    </font>
    <font>
      <sz val="10"/>
      <color theme="1"/>
      <name val="Arial"/>
      <family val="2"/>
    </font>
    <font>
      <sz val="11"/>
      <color rgb="FFFF0000"/>
      <name val="Calibri"/>
      <family val="2"/>
      <charset val="186"/>
      <scheme val="minor"/>
    </font>
    <font>
      <sz val="12"/>
      <color theme="1"/>
      <name val="Times New Roman"/>
      <family val="1"/>
    </font>
    <font>
      <b/>
      <sz val="10"/>
      <color theme="1"/>
      <name val="Times New Roman"/>
      <family val="1"/>
    </font>
    <font>
      <sz val="10"/>
      <color theme="1"/>
      <name val="Times New Roman"/>
      <family val="1"/>
    </font>
    <font>
      <sz val="10"/>
      <color rgb="FF000000"/>
      <name val="Arial"/>
      <family val="2"/>
      <charset val="186"/>
    </font>
    <font>
      <b/>
      <sz val="12"/>
      <color theme="1"/>
      <name val="Times New Roman"/>
      <family val="1"/>
    </font>
    <font>
      <sz val="10"/>
      <name val="Arial"/>
      <family val="2"/>
      <charset val="186"/>
    </font>
    <font>
      <b/>
      <sz val="12"/>
      <name val="Times New Roman"/>
      <family val="1"/>
    </font>
    <font>
      <b/>
      <sz val="10"/>
      <color rgb="FFFF0000"/>
      <name val="Times New Roman"/>
      <family val="1"/>
    </font>
    <font>
      <sz val="10"/>
      <color rgb="FFFF0000"/>
      <name val="Times New Roman"/>
      <family val="1"/>
    </font>
    <font>
      <b/>
      <sz val="16"/>
      <color theme="1"/>
      <name val="Times New Roman"/>
      <family val="1"/>
    </font>
    <font>
      <b/>
      <u/>
      <sz val="12"/>
      <color theme="1"/>
      <name val="Times New Roman"/>
      <family val="1"/>
      <charset val="186"/>
    </font>
    <font>
      <i/>
      <sz val="12"/>
      <color theme="1"/>
      <name val="Times New Roman"/>
      <family val="1"/>
    </font>
    <font>
      <b/>
      <sz val="12"/>
      <color rgb="FFFF0000"/>
      <name val="Times New Roman"/>
      <family val="1"/>
    </font>
    <font>
      <sz val="12"/>
      <color theme="1"/>
      <name val="Calibri"/>
      <family val="2"/>
      <charset val="186"/>
      <scheme val="minor"/>
    </font>
    <font>
      <sz val="12"/>
      <color rgb="FFFF0000"/>
      <name val="Calibri"/>
      <family val="2"/>
      <charset val="186"/>
      <scheme val="minor"/>
    </font>
    <font>
      <b/>
      <sz val="14"/>
      <color theme="1"/>
      <name val="Times New Roman"/>
      <family val="1"/>
    </font>
    <font>
      <sz val="12"/>
      <name val="Times New Roman"/>
      <family val="1"/>
    </font>
    <font>
      <b/>
      <vertAlign val="superscript"/>
      <sz val="12"/>
      <color theme="1"/>
      <name val="Times New Roman"/>
      <family val="1"/>
      <charset val="186"/>
    </font>
    <font>
      <vertAlign val="superscript"/>
      <sz val="12"/>
      <color theme="1"/>
      <name val="Times New Roman"/>
      <family val="1"/>
      <charset val="186"/>
    </font>
    <font>
      <i/>
      <u/>
      <sz val="12"/>
      <color theme="1"/>
      <name val="Calibri"/>
      <family val="2"/>
      <charset val="186"/>
      <scheme val="minor"/>
    </font>
  </fonts>
  <fills count="2">
    <fill>
      <patternFill patternType="none"/>
    </fill>
    <fill>
      <patternFill patternType="gray125"/>
    </fill>
  </fills>
  <borders count="8">
    <border>
      <left/>
      <right/>
      <top/>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s>
  <cellStyleXfs count="5">
    <xf numFmtId="0" fontId="0" fillId="0" borderId="0"/>
    <xf numFmtId="0" fontId="6" fillId="0" borderId="0"/>
    <xf numFmtId="0" fontId="8" fillId="0" borderId="0"/>
    <xf numFmtId="0" fontId="6" fillId="0" borderId="0"/>
    <xf numFmtId="0" fontId="8" fillId="0" borderId="0"/>
  </cellStyleXfs>
  <cellXfs count="56">
    <xf numFmtId="0" fontId="0" fillId="0" borderId="0" xfId="0"/>
    <xf numFmtId="0" fontId="10" fillId="0" borderId="0" xfId="0" applyFont="1" applyAlignment="1">
      <alignment vertical="center"/>
    </xf>
    <xf numFmtId="0" fontId="11" fillId="0" borderId="0" xfId="0" applyFont="1" applyAlignment="1">
      <alignment vertical="center"/>
    </xf>
    <xf numFmtId="0" fontId="3" fillId="0" borderId="5" xfId="0" applyFont="1" applyBorder="1" applyAlignment="1">
      <alignment horizontal="center" vertical="center"/>
    </xf>
    <xf numFmtId="0" fontId="0" fillId="0" borderId="0" xfId="0" applyAlignment="1">
      <alignment vertical="center"/>
    </xf>
    <xf numFmtId="2" fontId="3" fillId="0" borderId="5" xfId="0" applyNumberFormat="1" applyFont="1" applyBorder="1" applyAlignment="1">
      <alignment vertical="center"/>
    </xf>
    <xf numFmtId="0" fontId="9" fillId="0" borderId="0" xfId="0" applyFont="1" applyAlignment="1">
      <alignment vertical="center"/>
    </xf>
    <xf numFmtId="0" fontId="5" fillId="0" borderId="0" xfId="0" applyFont="1" applyAlignment="1">
      <alignment vertical="center"/>
    </xf>
    <xf numFmtId="0" fontId="1" fillId="0" borderId="0" xfId="2" applyFont="1" applyAlignment="1">
      <alignment vertical="center"/>
    </xf>
    <xf numFmtId="0" fontId="5" fillId="0" borderId="0" xfId="0" applyFont="1" applyAlignment="1">
      <alignment vertical="center" wrapText="1"/>
    </xf>
    <xf numFmtId="0" fontId="7" fillId="0" borderId="5" xfId="0" applyFont="1" applyBorder="1" applyAlignment="1">
      <alignment vertical="center" wrapText="1"/>
    </xf>
    <xf numFmtId="0" fontId="4"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7" fillId="0" borderId="0" xfId="0" applyFont="1" applyAlignment="1">
      <alignment vertical="center"/>
    </xf>
    <xf numFmtId="0" fontId="3" fillId="0" borderId="5" xfId="0" applyFont="1" applyBorder="1" applyAlignment="1">
      <alignment vertical="center"/>
    </xf>
    <xf numFmtId="0" fontId="3" fillId="0" borderId="5" xfId="0" applyFont="1" applyBorder="1" applyAlignment="1">
      <alignment vertical="center" wrapText="1"/>
    </xf>
    <xf numFmtId="164" fontId="3" fillId="0" borderId="5" xfId="0" applyNumberFormat="1" applyFont="1" applyBorder="1" applyAlignment="1">
      <alignment vertical="center"/>
    </xf>
    <xf numFmtId="0" fontId="3" fillId="0" borderId="5" xfId="0" applyFont="1" applyBorder="1" applyAlignment="1">
      <alignment horizontal="right" vertical="center"/>
    </xf>
    <xf numFmtId="2" fontId="7" fillId="0" borderId="5" xfId="0" applyNumberFormat="1" applyFont="1" applyBorder="1" applyAlignment="1">
      <alignment vertical="center"/>
    </xf>
    <xf numFmtId="0" fontId="7" fillId="0" borderId="5" xfId="0" applyFont="1" applyBorder="1" applyAlignment="1">
      <alignment vertical="center"/>
    </xf>
    <xf numFmtId="0" fontId="14" fillId="0" borderId="5" xfId="0" applyFont="1" applyBorder="1" applyAlignment="1">
      <alignment horizontal="center" vertical="center"/>
    </xf>
    <xf numFmtId="0" fontId="14" fillId="0" borderId="5" xfId="0" applyFont="1" applyBorder="1" applyAlignment="1">
      <alignment horizontal="center" vertical="center" wrapText="1"/>
    </xf>
    <xf numFmtId="0" fontId="7" fillId="0" borderId="5" xfId="0" applyFont="1" applyBorder="1" applyAlignment="1">
      <alignment horizontal="center" vertical="center"/>
    </xf>
    <xf numFmtId="4" fontId="3" fillId="0" borderId="5" xfId="0" applyNumberFormat="1" applyFont="1" applyBorder="1" applyAlignment="1">
      <alignment vertical="center"/>
    </xf>
    <xf numFmtId="0" fontId="15" fillId="0" borderId="0" xfId="0" applyFont="1" applyAlignment="1">
      <alignment vertical="center"/>
    </xf>
    <xf numFmtId="0" fontId="15" fillId="0" borderId="0" xfId="0" applyFont="1" applyAlignment="1">
      <alignment vertical="center" wrapText="1"/>
    </xf>
    <xf numFmtId="0" fontId="17" fillId="0" borderId="0" xfId="0" applyFont="1"/>
    <xf numFmtId="0" fontId="2" fillId="0" borderId="0" xfId="0" applyFont="1" applyAlignment="1">
      <alignment vertical="center"/>
    </xf>
    <xf numFmtId="0" fontId="3" fillId="0" borderId="5" xfId="2" applyFont="1" applyBorder="1" applyAlignment="1">
      <alignment horizontal="left" vertical="center"/>
    </xf>
    <xf numFmtId="0" fontId="3" fillId="0" borderId="0" xfId="0" applyFont="1" applyAlignment="1">
      <alignment vertical="center"/>
    </xf>
    <xf numFmtId="0" fontId="3" fillId="0" borderId="5" xfId="0" applyFont="1" applyBorder="1" applyAlignment="1">
      <alignment horizontal="left" vertical="center" wrapText="1"/>
    </xf>
    <xf numFmtId="0" fontId="16" fillId="0" borderId="0" xfId="0" applyFont="1" applyAlignment="1">
      <alignment vertical="center"/>
    </xf>
    <xf numFmtId="0" fontId="17" fillId="0" borderId="0" xfId="0" applyFont="1" applyAlignment="1">
      <alignment vertical="center"/>
    </xf>
    <xf numFmtId="165" fontId="3" fillId="0" borderId="5" xfId="0" applyNumberFormat="1" applyFont="1" applyBorder="1" applyAlignment="1">
      <alignment vertical="center"/>
    </xf>
    <xf numFmtId="2" fontId="3" fillId="0" borderId="0" xfId="0" applyNumberFormat="1" applyFont="1" applyAlignment="1">
      <alignment vertical="center"/>
    </xf>
    <xf numFmtId="2" fontId="19" fillId="0" borderId="5" xfId="0" applyNumberFormat="1" applyFont="1" applyBorder="1" applyAlignment="1">
      <alignment vertical="center"/>
    </xf>
    <xf numFmtId="4" fontId="19" fillId="0" borderId="5" xfId="0" applyNumberFormat="1" applyFont="1" applyBorder="1" applyAlignment="1">
      <alignment vertical="center"/>
    </xf>
    <xf numFmtId="0" fontId="3" fillId="0" borderId="0" xfId="0" applyFont="1" applyAlignment="1">
      <alignment horizontal="right" vertical="center"/>
    </xf>
    <xf numFmtId="49" fontId="3" fillId="0" borderId="0" xfId="0" applyNumberFormat="1" applyFont="1" applyAlignment="1">
      <alignment horizontal="left" vertical="center" wrapText="1"/>
    </xf>
    <xf numFmtId="165" fontId="3" fillId="0" borderId="0" xfId="0" applyNumberFormat="1" applyFont="1" applyAlignment="1">
      <alignment vertical="center"/>
    </xf>
    <xf numFmtId="0" fontId="3" fillId="0" borderId="6" xfId="0" applyFont="1" applyBorder="1" applyAlignment="1">
      <alignment vertical="center"/>
    </xf>
    <xf numFmtId="4" fontId="7" fillId="0" borderId="7" xfId="0" applyNumberFormat="1" applyFont="1" applyBorder="1" applyAlignment="1">
      <alignment vertical="center"/>
    </xf>
    <xf numFmtId="0" fontId="22" fillId="0" borderId="0" xfId="0" applyFont="1" applyAlignment="1">
      <alignment vertical="center"/>
    </xf>
    <xf numFmtId="0" fontId="3" fillId="0" borderId="0" xfId="0" applyFont="1" applyAlignment="1">
      <alignment horizontal="right" vertical="center" wrapText="1"/>
    </xf>
    <xf numFmtId="0" fontId="17" fillId="0" borderId="0" xfId="0" applyFont="1" applyAlignment="1">
      <alignment horizontal="center"/>
    </xf>
    <xf numFmtId="0" fontId="3" fillId="0" borderId="4" xfId="0" applyFont="1" applyBorder="1" applyAlignment="1">
      <alignment horizontal="right" vertical="center"/>
    </xf>
    <xf numFmtId="0" fontId="3" fillId="0" borderId="3" xfId="0" applyFont="1" applyBorder="1" applyAlignment="1">
      <alignment horizontal="righ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vertical="center" wrapText="1"/>
    </xf>
    <xf numFmtId="0" fontId="18"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3" fillId="0" borderId="2" xfId="0" applyFont="1" applyBorder="1" applyAlignment="1">
      <alignment horizontal="right" vertical="center"/>
    </xf>
    <xf numFmtId="0" fontId="3" fillId="0" borderId="1" xfId="0" applyFont="1" applyBorder="1" applyAlignment="1">
      <alignment horizontal="right" vertical="center"/>
    </xf>
  </cellXfs>
  <cellStyles count="5">
    <cellStyle name="Normal 2" xfId="2" xr:uid="{00000000-0005-0000-0000-000007000000}"/>
    <cellStyle name="Normal 3" xfId="1" xr:uid="{00000000-0005-0000-0000-000006000000}"/>
    <cellStyle name="Normal 4" xfId="3" xr:uid="{00000000-0005-0000-0000-000008000000}"/>
    <cellStyle name="Parasts" xfId="0" builtinId="0"/>
    <cellStyle name="Parasts 2"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3AF72-1EEF-4F43-860B-1A4410908C9D}">
  <dimension ref="A1:G43"/>
  <sheetViews>
    <sheetView tabSelected="1" workbookViewId="0">
      <selection sqref="A1:C1"/>
    </sheetView>
  </sheetViews>
  <sheetFormatPr defaultRowHeight="15.6" x14ac:dyDescent="0.3"/>
  <cols>
    <col min="1" max="1" width="11.33203125" style="27" customWidth="1"/>
    <col min="2" max="2" width="75.5546875" style="27" customWidth="1"/>
    <col min="3" max="3" width="12" style="27" customWidth="1"/>
    <col min="4" max="4" width="9.6640625" style="4" hidden="1" customWidth="1"/>
    <col min="5" max="5" width="9.33203125" hidden="1" customWidth="1"/>
    <col min="6" max="7" width="0" hidden="1" customWidth="1"/>
  </cols>
  <sheetData>
    <row r="1" spans="1:7" s="4" customFormat="1" ht="48" customHeight="1" x14ac:dyDescent="0.3">
      <c r="A1" s="50" t="s">
        <v>49</v>
      </c>
      <c r="B1" s="50"/>
      <c r="C1" s="50"/>
    </row>
    <row r="2" spans="1:7" s="4" customFormat="1" x14ac:dyDescent="0.3">
      <c r="A2" s="44"/>
      <c r="B2" s="44"/>
      <c r="C2" s="44"/>
    </row>
    <row r="3" spans="1:7" s="4" customFormat="1" ht="16.2" customHeight="1" x14ac:dyDescent="0.3">
      <c r="A3" s="51" t="s">
        <v>45</v>
      </c>
      <c r="B3" s="51"/>
      <c r="C3" s="51"/>
      <c r="D3" s="6"/>
      <c r="E3" s="30"/>
    </row>
    <row r="4" spans="1:7" s="4" customFormat="1" ht="13.5" customHeight="1" x14ac:dyDescent="0.3">
      <c r="A4" s="52" t="s">
        <v>38</v>
      </c>
      <c r="B4" s="52"/>
      <c r="C4" s="52"/>
      <c r="D4" s="6"/>
      <c r="E4" s="30"/>
    </row>
    <row r="5" spans="1:7" s="4" customFormat="1" ht="13.5" customHeight="1" x14ac:dyDescent="0.3">
      <c r="A5" s="52" t="s">
        <v>46</v>
      </c>
      <c r="B5" s="52"/>
      <c r="C5" s="52"/>
      <c r="D5" s="6"/>
      <c r="E5" s="30"/>
    </row>
    <row r="6" spans="1:7" s="4" customFormat="1" ht="46.5" customHeight="1" x14ac:dyDescent="0.3">
      <c r="A6" s="53" t="s">
        <v>47</v>
      </c>
      <c r="B6" s="53"/>
      <c r="C6" s="53"/>
      <c r="D6" s="6"/>
      <c r="E6" s="30"/>
    </row>
    <row r="7" spans="1:7" s="4" customFormat="1" x14ac:dyDescent="0.3">
      <c r="A7" s="30"/>
      <c r="B7" s="30"/>
      <c r="C7" s="30"/>
      <c r="D7" s="30"/>
      <c r="E7" s="30"/>
    </row>
    <row r="8" spans="1:7" s="4" customFormat="1" x14ac:dyDescent="0.3">
      <c r="A8" s="15" t="s">
        <v>0</v>
      </c>
      <c r="B8" s="16" t="s">
        <v>1</v>
      </c>
      <c r="C8" s="15">
        <v>767.9</v>
      </c>
      <c r="D8" s="7"/>
      <c r="E8" s="30"/>
    </row>
    <row r="9" spans="1:7" s="4" customFormat="1" ht="31.2" x14ac:dyDescent="0.3">
      <c r="A9" s="15" t="s">
        <v>2</v>
      </c>
      <c r="B9" s="16" t="s">
        <v>3</v>
      </c>
      <c r="C9" s="17">
        <v>1</v>
      </c>
      <c r="D9" s="7"/>
      <c r="E9" s="30"/>
    </row>
    <row r="10" spans="1:7" s="4" customFormat="1" x14ac:dyDescent="0.3">
      <c r="A10" s="15"/>
      <c r="B10" s="18" t="s">
        <v>4</v>
      </c>
      <c r="C10" s="19">
        <v>0.94</v>
      </c>
      <c r="D10" s="7"/>
      <c r="E10" s="30"/>
    </row>
    <row r="11" spans="1:7" s="4" customFormat="1" x14ac:dyDescent="0.3">
      <c r="A11" s="15"/>
      <c r="B11" s="18" t="s">
        <v>5</v>
      </c>
      <c r="C11" s="19">
        <f>C10*1.21</f>
        <v>1.1374</v>
      </c>
      <c r="D11" s="7"/>
      <c r="E11" s="30"/>
    </row>
    <row r="12" spans="1:7" s="4" customFormat="1" ht="18" x14ac:dyDescent="0.3">
      <c r="A12" s="20" t="s">
        <v>6</v>
      </c>
      <c r="B12" s="20" t="s">
        <v>40</v>
      </c>
      <c r="C12" s="19">
        <v>0.94</v>
      </c>
      <c r="D12" s="11">
        <v>60.72</v>
      </c>
      <c r="E12" s="35">
        <f>SUM(C12:D12)</f>
        <v>61.66</v>
      </c>
      <c r="F12" s="4">
        <f>E12/C9</f>
        <v>61.66</v>
      </c>
      <c r="G12" s="4">
        <f>F12*1.21</f>
        <v>74.608599999999996</v>
      </c>
    </row>
    <row r="13" spans="1:7" s="4" customFormat="1" x14ac:dyDescent="0.3">
      <c r="A13" s="20"/>
      <c r="B13" s="21" t="s">
        <v>7</v>
      </c>
      <c r="C13" s="19"/>
      <c r="D13" s="11"/>
      <c r="E13" s="30"/>
    </row>
    <row r="14" spans="1:7" s="4" customFormat="1" x14ac:dyDescent="0.3">
      <c r="A14" s="20" t="s">
        <v>8</v>
      </c>
      <c r="B14" s="10" t="s">
        <v>9</v>
      </c>
      <c r="C14" s="19">
        <v>3116.83</v>
      </c>
      <c r="D14" s="11"/>
      <c r="E14" s="30"/>
    </row>
    <row r="15" spans="1:7" s="4" customFormat="1" x14ac:dyDescent="0.3">
      <c r="A15" s="20"/>
      <c r="B15" s="22" t="s">
        <v>34</v>
      </c>
      <c r="C15" s="20"/>
      <c r="D15" s="11"/>
      <c r="E15" s="30"/>
    </row>
    <row r="16" spans="1:7" s="4" customFormat="1" ht="187.2" x14ac:dyDescent="0.3">
      <c r="A16" s="3" t="s">
        <v>10</v>
      </c>
      <c r="B16" s="16" t="s">
        <v>11</v>
      </c>
      <c r="C16" s="36">
        <v>1500</v>
      </c>
      <c r="D16" s="7"/>
      <c r="E16" s="30"/>
    </row>
    <row r="17" spans="1:6" s="4" customFormat="1" x14ac:dyDescent="0.3">
      <c r="A17" s="18" t="s">
        <v>12</v>
      </c>
      <c r="B17" s="29" t="s">
        <v>44</v>
      </c>
      <c r="C17" s="36">
        <v>1500</v>
      </c>
      <c r="D17" s="7"/>
      <c r="E17" s="30"/>
      <c r="F17" s="13"/>
    </row>
    <row r="18" spans="1:6" s="4" customFormat="1" x14ac:dyDescent="0.3">
      <c r="A18" s="3"/>
      <c r="B18" s="29" t="s">
        <v>35</v>
      </c>
      <c r="C18" s="36">
        <v>0</v>
      </c>
      <c r="D18" s="7"/>
      <c r="E18" s="30"/>
      <c r="F18" s="14"/>
    </row>
    <row r="19" spans="1:6" s="4" customFormat="1" ht="46.8" x14ac:dyDescent="0.3">
      <c r="A19" s="3" t="s">
        <v>13</v>
      </c>
      <c r="B19" s="16" t="s">
        <v>39</v>
      </c>
      <c r="C19" s="5">
        <v>0</v>
      </c>
      <c r="D19" s="7"/>
      <c r="E19" s="30"/>
    </row>
    <row r="20" spans="1:6" s="4" customFormat="1" ht="107.25" customHeight="1" x14ac:dyDescent="0.3">
      <c r="A20" s="3" t="s">
        <v>14</v>
      </c>
      <c r="B20" s="16" t="s">
        <v>15</v>
      </c>
      <c r="C20" s="36">
        <v>0</v>
      </c>
      <c r="D20" s="7"/>
      <c r="E20" s="30"/>
    </row>
    <row r="21" spans="1:6" s="4" customFormat="1" ht="31.2" x14ac:dyDescent="0.3">
      <c r="A21" s="3" t="s">
        <v>16</v>
      </c>
      <c r="B21" s="16" t="s">
        <v>17</v>
      </c>
      <c r="C21" s="5">
        <v>0</v>
      </c>
      <c r="D21" s="7"/>
      <c r="E21" s="30"/>
    </row>
    <row r="22" spans="1:6" s="4" customFormat="1" x14ac:dyDescent="0.3">
      <c r="A22" s="3" t="s">
        <v>18</v>
      </c>
      <c r="B22" s="16" t="s">
        <v>19</v>
      </c>
      <c r="C22" s="5">
        <v>1616.83</v>
      </c>
      <c r="D22" s="8"/>
      <c r="E22" s="30"/>
    </row>
    <row r="23" spans="1:6" s="4" customFormat="1" ht="86.25" customHeight="1" x14ac:dyDescent="0.3">
      <c r="A23" s="3" t="s">
        <v>20</v>
      </c>
      <c r="B23" s="16" t="s">
        <v>31</v>
      </c>
      <c r="C23" s="5">
        <v>0</v>
      </c>
      <c r="D23" s="9"/>
      <c r="E23" s="30"/>
    </row>
    <row r="24" spans="1:6" s="4" customFormat="1" ht="31.2" x14ac:dyDescent="0.3">
      <c r="A24" s="3" t="s">
        <v>2</v>
      </c>
      <c r="B24" s="16" t="s">
        <v>30</v>
      </c>
      <c r="C24" s="5">
        <v>0</v>
      </c>
      <c r="D24" s="7"/>
      <c r="E24" s="30"/>
    </row>
    <row r="25" spans="1:6" s="4" customFormat="1" x14ac:dyDescent="0.3">
      <c r="A25" s="23" t="s">
        <v>21</v>
      </c>
      <c r="B25" s="10" t="s">
        <v>36</v>
      </c>
      <c r="C25" s="19">
        <f>ROUND(C27*C31/C32,2)</f>
        <v>7.15</v>
      </c>
      <c r="D25" s="11"/>
      <c r="E25" s="30"/>
    </row>
    <row r="26" spans="1:6" s="4" customFormat="1" x14ac:dyDescent="0.3">
      <c r="A26" s="23"/>
      <c r="B26" s="22" t="s">
        <v>22</v>
      </c>
      <c r="C26" s="19"/>
      <c r="D26" s="11"/>
      <c r="E26" s="30"/>
    </row>
    <row r="27" spans="1:6" s="4" customFormat="1" ht="109.2" x14ac:dyDescent="0.3">
      <c r="A27" s="3" t="s">
        <v>23</v>
      </c>
      <c r="B27" s="16" t="s">
        <v>33</v>
      </c>
      <c r="C27" s="37">
        <f>SUM(C28:C30)</f>
        <v>54917</v>
      </c>
      <c r="D27" s="8"/>
      <c r="E27" s="30"/>
    </row>
    <row r="28" spans="1:6" s="4" customFormat="1" x14ac:dyDescent="0.3">
      <c r="A28" s="18" t="s">
        <v>12</v>
      </c>
      <c r="B28" s="29" t="s">
        <v>24</v>
      </c>
      <c r="C28" s="37">
        <v>49025</v>
      </c>
      <c r="D28" s="7"/>
      <c r="E28" s="30"/>
    </row>
    <row r="29" spans="1:6" s="4" customFormat="1" x14ac:dyDescent="0.3">
      <c r="A29" s="3"/>
      <c r="B29" s="31" t="s">
        <v>25</v>
      </c>
      <c r="C29" s="37">
        <v>4256</v>
      </c>
      <c r="D29" s="7"/>
      <c r="E29" s="30"/>
    </row>
    <row r="30" spans="1:6" s="4" customFormat="1" x14ac:dyDescent="0.3">
      <c r="A30" s="3"/>
      <c r="B30" s="31" t="s">
        <v>26</v>
      </c>
      <c r="C30" s="37">
        <v>1636</v>
      </c>
      <c r="D30" s="7"/>
      <c r="E30" s="30"/>
    </row>
    <row r="31" spans="1:6" s="4" customFormat="1" ht="62.4" x14ac:dyDescent="0.3">
      <c r="A31" s="3" t="s">
        <v>27</v>
      </c>
      <c r="B31" s="16" t="s">
        <v>32</v>
      </c>
      <c r="C31" s="24">
        <v>0.1</v>
      </c>
      <c r="D31" s="12"/>
      <c r="E31" s="30"/>
    </row>
    <row r="32" spans="1:6" s="4" customFormat="1" ht="31.2" x14ac:dyDescent="0.3">
      <c r="A32" s="3" t="s">
        <v>28</v>
      </c>
      <c r="B32" s="16" t="s">
        <v>29</v>
      </c>
      <c r="C32" s="34">
        <v>767.9</v>
      </c>
      <c r="D32" s="7"/>
      <c r="E32" s="7"/>
    </row>
    <row r="33" spans="1:6" s="4" customFormat="1" ht="16.2" thickBot="1" x14ac:dyDescent="0.35">
      <c r="A33" s="38"/>
      <c r="B33" s="39"/>
      <c r="C33" s="40"/>
      <c r="D33" s="7"/>
      <c r="E33" s="7"/>
    </row>
    <row r="34" spans="1:6" s="4" customFormat="1" ht="18.600000000000001" x14ac:dyDescent="0.3">
      <c r="A34" s="54" t="s">
        <v>42</v>
      </c>
      <c r="B34" s="55"/>
      <c r="C34" s="41">
        <f>C8</f>
        <v>767.9</v>
      </c>
      <c r="D34" s="7"/>
      <c r="E34" s="7"/>
    </row>
    <row r="35" spans="1:6" s="4" customFormat="1" ht="19.2" thickBot="1" x14ac:dyDescent="0.35">
      <c r="A35" s="46" t="s">
        <v>41</v>
      </c>
      <c r="B35" s="47"/>
      <c r="C35" s="42">
        <f>C10</f>
        <v>0.94</v>
      </c>
      <c r="D35" s="7"/>
      <c r="E35" s="7"/>
    </row>
    <row r="36" spans="1:6" s="4" customFormat="1" x14ac:dyDescent="0.3">
      <c r="A36" s="38"/>
      <c r="B36" s="39"/>
      <c r="C36" s="40"/>
      <c r="D36" s="7"/>
      <c r="E36" s="7"/>
    </row>
    <row r="37" spans="1:6" s="4" customFormat="1" x14ac:dyDescent="0.3">
      <c r="A37" s="38"/>
      <c r="B37" s="39"/>
      <c r="C37" s="40"/>
      <c r="D37" s="7"/>
      <c r="E37" s="7"/>
    </row>
    <row r="38" spans="1:6" s="4" customFormat="1" x14ac:dyDescent="0.3">
      <c r="A38" s="25"/>
      <c r="B38" s="26"/>
      <c r="C38" s="25"/>
      <c r="D38" s="1"/>
      <c r="E38" s="2"/>
      <c r="F38" s="28"/>
    </row>
    <row r="39" spans="1:6" s="4" customFormat="1" ht="33" customHeight="1" x14ac:dyDescent="0.3">
      <c r="A39" s="48" t="s">
        <v>37</v>
      </c>
      <c r="B39" s="49"/>
      <c r="C39" s="49"/>
      <c r="D39" s="2"/>
      <c r="E39" s="2"/>
      <c r="F39" s="28"/>
    </row>
    <row r="40" spans="1:6" s="4" customFormat="1" ht="13.5" customHeight="1" x14ac:dyDescent="0.3">
      <c r="A40" s="30"/>
      <c r="B40" s="30"/>
      <c r="C40" s="30"/>
      <c r="D40" s="7"/>
      <c r="E40" s="11"/>
    </row>
    <row r="41" spans="1:6" s="4" customFormat="1" x14ac:dyDescent="0.3">
      <c r="A41" s="43" t="s">
        <v>43</v>
      </c>
      <c r="B41" s="32"/>
      <c r="C41" s="32"/>
    </row>
    <row r="42" spans="1:6" s="4" customFormat="1" x14ac:dyDescent="0.3">
      <c r="A42" s="33"/>
      <c r="B42" s="33"/>
      <c r="C42" s="33"/>
    </row>
    <row r="43" spans="1:6" x14ac:dyDescent="0.3">
      <c r="A43" s="45" t="s">
        <v>48</v>
      </c>
      <c r="B43" s="45"/>
    </row>
  </sheetData>
  <mergeCells count="9">
    <mergeCell ref="A43:B43"/>
    <mergeCell ref="A35:B35"/>
    <mergeCell ref="A39:C39"/>
    <mergeCell ref="A1:C1"/>
    <mergeCell ref="A3:C3"/>
    <mergeCell ref="A4:C4"/>
    <mergeCell ref="A5:C5"/>
    <mergeCell ref="A6:C6"/>
    <mergeCell ref="A34:B34"/>
  </mergeCells>
  <pageMargins left="1.1023622047244095"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Telpu noma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Maurere</dc:creator>
  <cp:keywords/>
  <dc:description/>
  <cp:lastModifiedBy>Aija Šprunka</cp:lastModifiedBy>
  <cp:lastPrinted>2023-02-20T22:15:46Z</cp:lastPrinted>
  <dcterms:created xsi:type="dcterms:W3CDTF">2021-03-29T12:51:07Z</dcterms:created>
  <dcterms:modified xsi:type="dcterms:W3CDTF">2025-10-06T11:12:53Z</dcterms:modified>
  <cp:category/>
</cp:coreProperties>
</file>