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04\"/>
    </mc:Choice>
  </mc:AlternateContent>
  <bookViews>
    <workbookView xWindow="0" yWindow="0" windowWidth="28800" windowHeight="12432" activeTab="1"/>
  </bookViews>
  <sheets>
    <sheet name="KA" sheetId="26" r:id="rId1"/>
    <sheet name="lapa" sheetId="39" r:id="rId2"/>
  </sheets>
  <definedNames>
    <definedName name="_xlnm.Print_Area" localSheetId="0">KA!$A$1:$H$35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39" l="1"/>
  <c r="K19" i="39" l="1"/>
  <c r="A18" i="39" l="1"/>
  <c r="A19" i="39" s="1"/>
  <c r="A20" i="39" s="1"/>
  <c r="H18" i="39"/>
  <c r="K18" i="39" s="1"/>
  <c r="H20" i="39"/>
  <c r="A3" i="39"/>
  <c r="H21" i="39" l="1"/>
  <c r="H17" i="39"/>
  <c r="H21" i="26" l="1"/>
  <c r="H23" i="26" s="1"/>
  <c r="D17" i="26" s="1"/>
  <c r="K21" i="39"/>
  <c r="E21" i="26" l="1"/>
  <c r="E23" i="26" s="1"/>
  <c r="F21" i="26"/>
  <c r="F23" i="26" s="1"/>
  <c r="K17" i="39"/>
  <c r="G21" i="26" l="1"/>
  <c r="D21" i="26" l="1"/>
  <c r="D23" i="26" s="1"/>
  <c r="G23" i="26"/>
  <c r="D24" i="26" l="1"/>
  <c r="D25" i="26" s="1"/>
  <c r="D26" i="26"/>
  <c r="D27" i="26" l="1"/>
  <c r="D16" i="26" l="1"/>
  <c r="D28" i="26"/>
  <c r="D29" i="26" s="1"/>
</calcChain>
</file>

<file path=xl/sharedStrings.xml><?xml version="1.0" encoding="utf-8"?>
<sst xmlns="http://schemas.openxmlformats.org/spreadsheetml/2006/main" count="89" uniqueCount="65">
  <si>
    <t>(būvdarbu veids vai konstruktīvā elementa nosaukums)</t>
  </si>
  <si>
    <t>Mērvienība</t>
  </si>
  <si>
    <t>Daudzums</t>
  </si>
  <si>
    <t>Vienības izmaksas</t>
  </si>
  <si>
    <t>Kopā uz visu apjomu</t>
  </si>
  <si>
    <t>Būvdarbu nosaukums</t>
  </si>
  <si>
    <t>darba samaksas likme (euro/h)</t>
  </si>
  <si>
    <t>darba alga (euro)</t>
  </si>
  <si>
    <t>mehānismi (euro)</t>
  </si>
  <si>
    <t>summa (euro)</t>
  </si>
  <si>
    <t>Tāmes izmaksas</t>
  </si>
  <si>
    <t>euro</t>
  </si>
  <si>
    <t>laika norma (c/h)</t>
  </si>
  <si>
    <t>būvizstrādājumi (euro)</t>
  </si>
  <si>
    <t>Kopā (euro)</t>
  </si>
  <si>
    <t>darbietilpība (c/h)</t>
  </si>
  <si>
    <t xml:space="preserve">Tiešās izmaksas kopā, t. sk. darba devēja sociālais nodoklis, 23,59%: </t>
  </si>
  <si>
    <t>Būves nosaukums:</t>
  </si>
  <si>
    <t>Par kopējo summu (euro)</t>
  </si>
  <si>
    <t>Kods, tāmes nr.</t>
  </si>
  <si>
    <t>Būvdarbu veids vai konstruktīvā elementa nosaukums</t>
  </si>
  <si>
    <t>Tai skaitā</t>
  </si>
  <si>
    <t>Darba alga</t>
  </si>
  <si>
    <t>Būvizstrādājumi</t>
  </si>
  <si>
    <t>Mehānismi</t>
  </si>
  <si>
    <t>Kopā tiešās izmaksas:</t>
  </si>
  <si>
    <t>Pavisam kopā</t>
  </si>
  <si>
    <r>
      <t>m</t>
    </r>
    <r>
      <rPr>
        <vertAlign val="superscript"/>
        <sz val="10"/>
        <rFont val="Calibri"/>
        <family val="2"/>
        <scheme val="minor"/>
      </rPr>
      <t>2</t>
    </r>
  </si>
  <si>
    <t>Nr. p.k.</t>
  </si>
  <si>
    <t>1.0</t>
  </si>
  <si>
    <t>Objekta nosaukums:</t>
  </si>
  <si>
    <t>Būves adrese:</t>
  </si>
  <si>
    <t>Pasūtītājs:</t>
  </si>
  <si>
    <t>Pasūtījuma Nr.:</t>
  </si>
  <si>
    <t>Pretendents:</t>
  </si>
  <si>
    <t>Sastādīja:</t>
  </si>
  <si>
    <t>Pārbaudīja:</t>
  </si>
  <si>
    <t>(paraksts un tā atšifrējums. datums)</t>
  </si>
  <si>
    <t>Tāme sastādīta 2025.g. tirgus cenās, pamatojoties uz būvprojekta rasējumiem</t>
  </si>
  <si>
    <t>N.p.k.</t>
  </si>
  <si>
    <t>Kods</t>
  </si>
  <si>
    <t>1</t>
  </si>
  <si>
    <t>Līg.c.</t>
  </si>
  <si>
    <t>Darbietilpība (c/h)</t>
  </si>
  <si>
    <t>Kopējā darbietilpība (c/h)</t>
  </si>
  <si>
    <t>(vārds, uzvārds, datums)</t>
  </si>
  <si>
    <t>Atjaunošanas darbi</t>
  </si>
  <si>
    <t>Tāme sastādīta 2025.gada ___ . __________________</t>
  </si>
  <si>
    <t>Sabiles un Stendes apvienības pārvalde</t>
  </si>
  <si>
    <t>Tāmes tiešās izmaksas</t>
  </si>
  <si>
    <t>t.sk darba aizsardzība 5%</t>
  </si>
  <si>
    <t>Gājēju celiņa atjaunošana</t>
  </si>
  <si>
    <t>Mundungciems, Lībagu pagasts</t>
  </si>
  <si>
    <t>Esošo apmaļu demontāža</t>
  </si>
  <si>
    <t xml:space="preserve">m </t>
  </si>
  <si>
    <t>Esošā bojātā seguma noņemšana</t>
  </si>
  <si>
    <t>Apmaļu montāža</t>
  </si>
  <si>
    <t>Jauna seguma ieklāšana ar šīkšķembām</t>
  </si>
  <si>
    <t>PVN 21%</t>
  </si>
  <si>
    <t>Kopā ar PVN</t>
  </si>
  <si>
    <t xml:space="preserve">Lokālā tāme Nr. </t>
  </si>
  <si>
    <t xml:space="preserve">Peļņa </t>
  </si>
  <si>
    <t xml:space="preserve">Virsizdevumi  </t>
  </si>
  <si>
    <t xml:space="preserve">Kopsavilkuma aprēķins nr. </t>
  </si>
  <si>
    <r>
      <t xml:space="preserve">                              </t>
    </r>
    <r>
      <rPr>
        <b/>
        <sz val="10"/>
        <color theme="1"/>
        <rFont val="Times New Roman"/>
        <family val="1"/>
        <charset val="186"/>
      </rPr>
      <t xml:space="preserve">     2. pielikums </t>
    </r>
    <r>
      <rPr>
        <sz val="10"/>
        <color theme="1"/>
        <rFont val="Times New Roman"/>
        <family val="1"/>
        <charset val="186"/>
      </rPr>
      <t xml:space="preserve">
Cenu aptaujai “Gājēju celiņa atjaunošana Mundigciemā, Lībagu pagastā, Talsu novadā", 
identifikācijas Nr.TNPz 2025/104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</si>
</sst>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  <numFmt numFmtId="166" formatCode="_-* #,##0.00_-;\-* #,##0.00_-;_-* \-??_-;_-@_-"/>
    <numFmt numFmtId="167" formatCode="#,##0.0"/>
  </numFmts>
  <fonts count="3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10"/>
      <name val="Helv"/>
    </font>
    <font>
      <sz val="10"/>
      <name val="Arial"/>
      <family val="2"/>
      <charset val="186"/>
    </font>
    <font>
      <sz val="10"/>
      <name val="Arial Cyr"/>
      <charset val="204"/>
    </font>
    <font>
      <sz val="11"/>
      <color indexed="8"/>
      <name val="Calibri"/>
      <family val="2"/>
      <charset val="186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">
    <xf numFmtId="0" fontId="0" fillId="0" borderId="0"/>
    <xf numFmtId="0" fontId="7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1" fillId="0" borderId="0" applyProtection="0">
      <alignment vertical="justify"/>
    </xf>
    <xf numFmtId="0" fontId="12" fillId="0" borderId="0"/>
    <xf numFmtId="0" fontId="12" fillId="0" borderId="0"/>
    <xf numFmtId="164" fontId="13" fillId="0" borderId="0" applyFont="0" applyFill="0" applyBorder="0" applyAlignment="0" applyProtection="0"/>
    <xf numFmtId="0" fontId="22" fillId="0" borderId="0"/>
    <xf numFmtId="0" fontId="8" fillId="0" borderId="0"/>
    <xf numFmtId="0" fontId="25" fillId="0" borderId="0" applyNumberFormat="0" applyBorder="0" applyProtection="0">
      <alignment wrapText="1"/>
    </xf>
  </cellStyleXfs>
  <cellXfs count="1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15" fillId="0" borderId="0" xfId="1" applyFont="1"/>
    <xf numFmtId="16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13" applyNumberFormat="1" applyFont="1" applyFill="1" applyBorder="1" applyAlignment="1">
      <alignment horizontal="right" vertical="center" indent="1"/>
    </xf>
    <xf numFmtId="0" fontId="4" fillId="0" borderId="12" xfId="0" applyFont="1" applyBorder="1" applyAlignment="1">
      <alignment vertical="center"/>
    </xf>
    <xf numFmtId="4" fontId="4" fillId="0" borderId="12" xfId="0" applyNumberFormat="1" applyFont="1" applyBorder="1" applyAlignment="1">
      <alignment horizontal="right" vertical="center" indent="1"/>
    </xf>
    <xf numFmtId="4" fontId="4" fillId="0" borderId="13" xfId="0" applyNumberFormat="1" applyFont="1" applyBorder="1" applyAlignment="1">
      <alignment horizontal="right" vertical="center" indent="1"/>
    </xf>
    <xf numFmtId="0" fontId="16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4" fontId="4" fillId="0" borderId="15" xfId="0" applyNumberFormat="1" applyFont="1" applyBorder="1" applyAlignment="1">
      <alignment horizontal="right" vertical="center" indent="1"/>
    </xf>
    <xf numFmtId="4" fontId="4" fillId="0" borderId="16" xfId="0" applyNumberFormat="1" applyFont="1" applyBorder="1" applyAlignment="1">
      <alignment horizontal="right" vertical="center" indent="1"/>
    </xf>
    <xf numFmtId="0" fontId="18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17" xfId="0" applyFont="1" applyBorder="1" applyAlignment="1">
      <alignment vertical="center"/>
    </xf>
    <xf numFmtId="4" fontId="4" fillId="0" borderId="18" xfId="0" applyNumberFormat="1" applyFont="1" applyBorder="1" applyAlignment="1">
      <alignment horizontal="right" vertical="center" indent="1"/>
    </xf>
    <xf numFmtId="4" fontId="4" fillId="0" borderId="19" xfId="0" applyNumberFormat="1" applyFont="1" applyBorder="1" applyAlignment="1">
      <alignment horizontal="right" vertical="center" indent="1"/>
    </xf>
    <xf numFmtId="2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5" fillId="0" borderId="0" xfId="2" applyFont="1" applyAlignment="1">
      <alignment vertical="center"/>
    </xf>
    <xf numFmtId="0" fontId="17" fillId="0" borderId="0" xfId="1" applyFont="1" applyAlignment="1">
      <alignment horizontal="left" vertical="center"/>
    </xf>
    <xf numFmtId="0" fontId="15" fillId="0" borderId="1" xfId="6" applyFont="1" applyBorder="1" applyAlignment="1">
      <alignment vertical="center"/>
    </xf>
    <xf numFmtId="164" fontId="15" fillId="0" borderId="5" xfId="3" applyNumberFormat="1" applyFont="1" applyBorder="1" applyAlignment="1">
      <alignment vertical="center" wrapText="1"/>
    </xf>
    <xf numFmtId="0" fontId="15" fillId="0" borderId="5" xfId="3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2" fontId="15" fillId="0" borderId="6" xfId="3" applyNumberFormat="1" applyFont="1" applyBorder="1" applyAlignment="1">
      <alignment horizontal="center" vertical="center"/>
    </xf>
    <xf numFmtId="164" fontId="15" fillId="0" borderId="6" xfId="3" applyNumberFormat="1" applyFont="1" applyBorder="1" applyAlignment="1">
      <alignment vertical="center" wrapText="1"/>
    </xf>
    <xf numFmtId="4" fontId="17" fillId="0" borderId="21" xfId="6" applyNumberFormat="1" applyFont="1" applyBorder="1" applyAlignment="1">
      <alignment vertical="center" wrapText="1"/>
    </xf>
    <xf numFmtId="4" fontId="17" fillId="0" borderId="22" xfId="6" applyNumberFormat="1" applyFont="1" applyBorder="1" applyAlignment="1">
      <alignment vertical="center" wrapText="1"/>
    </xf>
    <xf numFmtId="4" fontId="17" fillId="0" borderId="23" xfId="6" applyNumberFormat="1" applyFont="1" applyBorder="1" applyAlignment="1">
      <alignment vertical="center" wrapText="1"/>
    </xf>
    <xf numFmtId="0" fontId="18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" fontId="4" fillId="0" borderId="25" xfId="0" applyNumberFormat="1" applyFont="1" applyBorder="1" applyAlignment="1">
      <alignment horizontal="right" vertical="center" indent="1"/>
    </xf>
    <xf numFmtId="4" fontId="4" fillId="0" borderId="26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left" vertical="center" wrapText="1" indent="1"/>
    </xf>
    <xf numFmtId="165" fontId="1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49" fontId="3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 indent="1"/>
    </xf>
    <xf numFmtId="4" fontId="4" fillId="0" borderId="31" xfId="0" applyNumberFormat="1" applyFont="1" applyBorder="1" applyAlignment="1">
      <alignment horizontal="right" vertical="center" indent="1"/>
    </xf>
    <xf numFmtId="4" fontId="3" fillId="0" borderId="30" xfId="13" applyNumberFormat="1" applyFont="1" applyFill="1" applyBorder="1" applyAlignment="1">
      <alignment horizontal="right" vertical="center" indent="1"/>
    </xf>
    <xf numFmtId="4" fontId="4" fillId="0" borderId="32" xfId="0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15" fillId="0" borderId="0" xfId="1" applyFont="1" applyAlignment="1">
      <alignment horizontal="right" vertical="center" wrapText="1"/>
    </xf>
    <xf numFmtId="0" fontId="23" fillId="0" borderId="0" xfId="14" applyFont="1" applyAlignment="1">
      <alignment vertical="center"/>
    </xf>
    <xf numFmtId="0" fontId="22" fillId="0" borderId="0" xfId="14"/>
    <xf numFmtId="0" fontId="23" fillId="0" borderId="0" xfId="14" applyFont="1" applyAlignment="1">
      <alignment horizontal="left" vertical="center"/>
    </xf>
    <xf numFmtId="0" fontId="24" fillId="0" borderId="0" xfId="14" applyFont="1" applyAlignment="1">
      <alignment vertical="center"/>
    </xf>
    <xf numFmtId="0" fontId="24" fillId="0" borderId="0" xfId="14" applyFont="1" applyAlignment="1">
      <alignment horizontal="left" vertical="center"/>
    </xf>
    <xf numFmtId="0" fontId="25" fillId="0" borderId="0" xfId="14" applyFont="1"/>
    <xf numFmtId="4" fontId="23" fillId="0" borderId="0" xfId="14" applyNumberFormat="1" applyFont="1" applyAlignment="1">
      <alignment vertical="center"/>
    </xf>
    <xf numFmtId="0" fontId="23" fillId="0" borderId="0" xfId="14" quotePrefix="1" applyFont="1" applyAlignment="1">
      <alignment vertical="center"/>
    </xf>
    <xf numFmtId="14" fontId="26" fillId="0" borderId="0" xfId="14" applyNumberFormat="1" applyFont="1" applyAlignment="1">
      <alignment vertical="center"/>
    </xf>
    <xf numFmtId="0" fontId="1" fillId="0" borderId="4" xfId="0" applyFont="1" applyBorder="1"/>
    <xf numFmtId="14" fontId="1" fillId="0" borderId="4" xfId="0" applyNumberFormat="1" applyFont="1" applyBorder="1"/>
    <xf numFmtId="0" fontId="27" fillId="0" borderId="0" xfId="0" applyFont="1"/>
    <xf numFmtId="0" fontId="28" fillId="0" borderId="0" xfId="0" applyFont="1"/>
    <xf numFmtId="0" fontId="27" fillId="0" borderId="0" xfId="15" applyFont="1" applyAlignment="1">
      <alignment horizontal="center" vertical="center"/>
    </xf>
    <xf numFmtId="2" fontId="27" fillId="0" borderId="0" xfId="0" applyNumberFormat="1" applyFont="1"/>
    <xf numFmtId="0" fontId="27" fillId="0" borderId="4" xfId="15" applyFont="1" applyBorder="1" applyAlignment="1">
      <alignment vertical="center"/>
    </xf>
    <xf numFmtId="0" fontId="27" fillId="0" borderId="4" xfId="0" applyFont="1" applyBorder="1"/>
    <xf numFmtId="0" fontId="28" fillId="0" borderId="4" xfId="15" applyFont="1" applyBorder="1" applyAlignment="1">
      <alignment vertical="center"/>
    </xf>
    <xf numFmtId="0" fontId="27" fillId="0" borderId="4" xfId="15" applyFont="1" applyBorder="1" applyAlignment="1">
      <alignment horizontal="center" vertical="center"/>
    </xf>
    <xf numFmtId="2" fontId="27" fillId="0" borderId="4" xfId="15" applyNumberFormat="1" applyFont="1" applyBorder="1" applyAlignment="1">
      <alignment vertical="center"/>
    </xf>
    <xf numFmtId="0" fontId="27" fillId="0" borderId="4" xfId="15" applyFont="1" applyBorder="1" applyAlignment="1">
      <alignment horizontal="left" vertical="center"/>
    </xf>
    <xf numFmtId="14" fontId="27" fillId="0" borderId="4" xfId="15" applyNumberFormat="1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15" applyFont="1" applyAlignment="1">
      <alignment vertical="center"/>
    </xf>
    <xf numFmtId="14" fontId="27" fillId="0" borderId="4" xfId="0" applyNumberFormat="1" applyFont="1" applyBorder="1"/>
    <xf numFmtId="0" fontId="29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2" xfId="6" applyFont="1" applyBorder="1" applyAlignment="1">
      <alignment vertical="center"/>
    </xf>
    <xf numFmtId="49" fontId="15" fillId="0" borderId="34" xfId="7" applyNumberFormat="1" applyFont="1" applyBorder="1" applyAlignment="1">
      <alignment horizontal="center" vertical="center" shrinkToFit="1"/>
    </xf>
    <xf numFmtId="0" fontId="15" fillId="0" borderId="34" xfId="8" applyFont="1" applyBorder="1" applyAlignment="1">
      <alignment horizontal="center" vertical="center"/>
    </xf>
    <xf numFmtId="0" fontId="29" fillId="0" borderId="1" xfId="1" quotePrefix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164" fontId="15" fillId="0" borderId="5" xfId="1" applyNumberFormat="1" applyFont="1" applyBorder="1" applyAlignment="1">
      <alignment horizontal="center" vertical="center"/>
    </xf>
    <xf numFmtId="164" fontId="15" fillId="0" borderId="5" xfId="7" applyNumberFormat="1" applyFont="1" applyBorder="1" applyAlignment="1">
      <alignment horizontal="center" vertical="center"/>
    </xf>
    <xf numFmtId="164" fontId="15" fillId="0" borderId="34" xfId="0" applyNumberFormat="1" applyFont="1" applyBorder="1" applyAlignment="1">
      <alignment horizontal="center" vertical="center"/>
    </xf>
    <xf numFmtId="166" fontId="15" fillId="0" borderId="34" xfId="6" applyNumberFormat="1" applyFont="1" applyBorder="1" applyAlignment="1">
      <alignment horizontal="center" vertical="center"/>
    </xf>
    <xf numFmtId="4" fontId="15" fillId="0" borderId="34" xfId="6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/>
    </xf>
    <xf numFmtId="4" fontId="15" fillId="0" borderId="5" xfId="6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15" fillId="0" borderId="6" xfId="1" applyNumberFormat="1" applyFont="1" applyBorder="1" applyAlignment="1">
      <alignment horizontal="center" vertical="center"/>
    </xf>
    <xf numFmtId="164" fontId="15" fillId="0" borderId="6" xfId="7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166" fontId="15" fillId="0" borderId="6" xfId="6" applyNumberFormat="1" applyFont="1" applyBorder="1" applyAlignment="1">
      <alignment horizontal="center" vertical="center"/>
    </xf>
    <xf numFmtId="4" fontId="15" fillId="0" borderId="6" xfId="6" applyNumberFormat="1" applyFont="1" applyBorder="1" applyAlignment="1">
      <alignment vertical="center" wrapText="1"/>
    </xf>
    <xf numFmtId="49" fontId="15" fillId="0" borderId="0" xfId="3" applyNumberFormat="1" applyFont="1"/>
    <xf numFmtId="0" fontId="2" fillId="0" borderId="0" xfId="0" applyFont="1" applyAlignment="1">
      <alignment wrapText="1"/>
    </xf>
    <xf numFmtId="0" fontId="15" fillId="0" borderId="0" xfId="4" quotePrefix="1" applyFont="1"/>
    <xf numFmtId="0" fontId="2" fillId="0" borderId="0" xfId="0" applyFont="1" applyAlignment="1">
      <alignment horizontal="right" vertical="center" wrapText="1"/>
    </xf>
    <xf numFmtId="0" fontId="15" fillId="0" borderId="0" xfId="5" applyFont="1" applyAlignment="1">
      <alignment vertical="center"/>
    </xf>
    <xf numFmtId="49" fontId="17" fillId="0" borderId="0" xfId="3" applyNumberFormat="1" applyFont="1"/>
    <xf numFmtId="0" fontId="29" fillId="0" borderId="20" xfId="1" quotePrefix="1" applyFont="1" applyBorder="1" applyAlignment="1">
      <alignment horizontal="center" vertical="center"/>
    </xf>
    <xf numFmtId="0" fontId="29" fillId="0" borderId="20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4" fontId="2" fillId="0" borderId="5" xfId="0" applyNumberFormat="1" applyFont="1" applyBorder="1" applyAlignment="1">
      <alignment vertical="center"/>
    </xf>
    <xf numFmtId="14" fontId="27" fillId="0" borderId="4" xfId="0" applyNumberFormat="1" applyFont="1" applyBorder="1" applyAlignment="1">
      <alignment horizontal="right"/>
    </xf>
    <xf numFmtId="0" fontId="31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3" fontId="23" fillId="0" borderId="0" xfId="14" applyNumberFormat="1" applyFont="1" applyAlignment="1">
      <alignment vertical="center"/>
    </xf>
    <xf numFmtId="167" fontId="3" fillId="0" borderId="1" xfId="13" applyNumberFormat="1" applyFont="1" applyFill="1" applyBorder="1" applyAlignment="1">
      <alignment horizontal="right" vertical="center" indent="1"/>
    </xf>
    <xf numFmtId="167" fontId="3" fillId="0" borderId="28" xfId="13" applyNumberFormat="1" applyFont="1" applyFill="1" applyBorder="1" applyAlignment="1">
      <alignment horizontal="right" vertical="center" indent="1"/>
    </xf>
    <xf numFmtId="167" fontId="4" fillId="0" borderId="35" xfId="0" applyNumberFormat="1" applyFont="1" applyBorder="1" applyAlignment="1">
      <alignment horizontal="right" vertical="center" indent="1"/>
    </xf>
    <xf numFmtId="4" fontId="15" fillId="0" borderId="0" xfId="1" applyNumberFormat="1" applyFont="1" applyAlignment="1">
      <alignment vertical="center"/>
    </xf>
    <xf numFmtId="0" fontId="1" fillId="0" borderId="0" xfId="0" applyFont="1" applyAlignment="1">
      <alignment wrapText="1"/>
    </xf>
    <xf numFmtId="43" fontId="2" fillId="0" borderId="0" xfId="0" applyNumberFormat="1" applyFont="1" applyAlignment="1">
      <alignment vertical="center"/>
    </xf>
    <xf numFmtId="0" fontId="1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indent="1"/>
    </xf>
    <xf numFmtId="4" fontId="4" fillId="0" borderId="0" xfId="0" applyNumberFormat="1" applyFont="1" applyBorder="1" applyAlignment="1">
      <alignment horizontal="right" vertical="center" indent="1"/>
    </xf>
    <xf numFmtId="0" fontId="4" fillId="0" borderId="36" xfId="0" applyFont="1" applyBorder="1" applyAlignment="1">
      <alignment vertical="center"/>
    </xf>
    <xf numFmtId="4" fontId="4" fillId="0" borderId="37" xfId="0" applyNumberFormat="1" applyFont="1" applyBorder="1" applyAlignment="1">
      <alignment horizontal="right" vertical="center" indent="1"/>
    </xf>
    <xf numFmtId="4" fontId="4" fillId="0" borderId="1" xfId="0" applyNumberFormat="1" applyFont="1" applyBorder="1" applyAlignment="1">
      <alignment horizontal="right" vertical="center" indent="1"/>
    </xf>
    <xf numFmtId="0" fontId="1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8" xfId="0" applyFont="1" applyBorder="1" applyAlignment="1">
      <alignment horizontal="right" vertical="center" indent="1"/>
    </xf>
    <xf numFmtId="0" fontId="4" fillId="0" borderId="39" xfId="0" applyFont="1" applyBorder="1" applyAlignment="1">
      <alignment horizontal="right" vertical="center" indent="1"/>
    </xf>
    <xf numFmtId="0" fontId="21" fillId="0" borderId="40" xfId="0" applyFont="1" applyBorder="1" applyAlignment="1">
      <alignment horizontal="right" vertical="center" indent="1"/>
    </xf>
    <xf numFmtId="0" fontId="4" fillId="0" borderId="41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center" vertical="center" wrapText="1"/>
    </xf>
    <xf numFmtId="4" fontId="3" fillId="0" borderId="3" xfId="13" applyNumberFormat="1" applyFont="1" applyFill="1" applyBorder="1" applyAlignment="1">
      <alignment horizontal="right" vertical="center" indent="1"/>
    </xf>
    <xf numFmtId="4" fontId="3" fillId="0" borderId="42" xfId="13" applyNumberFormat="1" applyFont="1" applyFill="1" applyBorder="1" applyAlignment="1">
      <alignment horizontal="right" vertical="center" indent="1"/>
    </xf>
    <xf numFmtId="4" fontId="4" fillId="0" borderId="43" xfId="0" applyNumberFormat="1" applyFont="1" applyBorder="1" applyAlignment="1">
      <alignment horizontal="right" vertical="center" indent="1"/>
    </xf>
    <xf numFmtId="4" fontId="4" fillId="0" borderId="44" xfId="0" applyNumberFormat="1" applyFont="1" applyBorder="1" applyAlignment="1">
      <alignment horizontal="right" vertical="center" indent="1"/>
    </xf>
    <xf numFmtId="4" fontId="4" fillId="0" borderId="45" xfId="0" applyNumberFormat="1" applyFont="1" applyBorder="1" applyAlignment="1">
      <alignment horizontal="right" vertical="center" indent="1"/>
    </xf>
    <xf numFmtId="4" fontId="4" fillId="0" borderId="46" xfId="0" applyNumberFormat="1" applyFont="1" applyBorder="1" applyAlignment="1">
      <alignment horizontal="right" vertical="center" indent="1"/>
    </xf>
    <xf numFmtId="4" fontId="4" fillId="0" borderId="3" xfId="0" applyNumberFormat="1" applyFont="1" applyBorder="1" applyAlignment="1">
      <alignment horizontal="right" vertical="center" indent="1"/>
    </xf>
    <xf numFmtId="4" fontId="3" fillId="0" borderId="48" xfId="13" applyNumberFormat="1" applyFont="1" applyFill="1" applyBorder="1" applyAlignment="1">
      <alignment horizontal="right" vertical="center" indent="1"/>
    </xf>
    <xf numFmtId="4" fontId="3" fillId="0" borderId="49" xfId="13" applyNumberFormat="1" applyFont="1" applyFill="1" applyBorder="1" applyAlignment="1">
      <alignment horizontal="right" vertical="center" indent="1"/>
    </xf>
    <xf numFmtId="4" fontId="4" fillId="0" borderId="50" xfId="0" applyNumberFormat="1" applyFont="1" applyBorder="1" applyAlignment="1">
      <alignment horizontal="right" vertical="center" indent="1"/>
    </xf>
    <xf numFmtId="4" fontId="4" fillId="0" borderId="51" xfId="0" applyNumberFormat="1" applyFont="1" applyBorder="1" applyAlignment="1">
      <alignment horizontal="right" vertical="center" indent="1"/>
    </xf>
    <xf numFmtId="4" fontId="4" fillId="0" borderId="52" xfId="0" applyNumberFormat="1" applyFont="1" applyBorder="1" applyAlignment="1">
      <alignment horizontal="right" vertical="center" indent="1"/>
    </xf>
    <xf numFmtId="4" fontId="4" fillId="0" borderId="53" xfId="0" applyNumberFormat="1" applyFont="1" applyBorder="1" applyAlignment="1">
      <alignment horizontal="right" vertical="center" indent="1"/>
    </xf>
    <xf numFmtId="4" fontId="4" fillId="0" borderId="54" xfId="0" applyNumberFormat="1" applyFont="1" applyBorder="1" applyAlignment="1">
      <alignment horizontal="right" vertical="center" indent="1"/>
    </xf>
    <xf numFmtId="4" fontId="4" fillId="0" borderId="48" xfId="0" applyNumberFormat="1" applyFont="1" applyBorder="1" applyAlignment="1">
      <alignment horizontal="right" vertical="center" indent="1"/>
    </xf>
    <xf numFmtId="4" fontId="4" fillId="0" borderId="55" xfId="0" applyNumberFormat="1" applyFont="1" applyBorder="1" applyAlignment="1">
      <alignment horizontal="right" vertical="center" indent="1"/>
    </xf>
    <xf numFmtId="164" fontId="15" fillId="0" borderId="34" xfId="3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34" fillId="0" borderId="0" xfId="0" applyFont="1" applyAlignment="1">
      <alignment horizontal="right" vertical="center"/>
    </xf>
    <xf numFmtId="0" fontId="33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49" fontId="29" fillId="0" borderId="28" xfId="5" applyNumberFormat="1" applyFont="1" applyBorder="1" applyAlignment="1">
      <alignment horizontal="center" vertical="center" textRotation="90" wrapText="1"/>
    </xf>
    <xf numFmtId="49" fontId="29" fillId="0" borderId="33" xfId="5" applyNumberFormat="1" applyFont="1" applyBorder="1" applyAlignment="1">
      <alignment horizontal="center" vertical="center" textRotation="90" wrapText="1"/>
    </xf>
    <xf numFmtId="0" fontId="17" fillId="0" borderId="2" xfId="10" applyFont="1" applyBorder="1" applyAlignment="1">
      <alignment horizontal="right" vertical="center" wrapText="1"/>
    </xf>
    <xf numFmtId="0" fontId="17" fillId="0" borderId="7" xfId="1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9" fillId="0" borderId="28" xfId="5" applyFont="1" applyBorder="1" applyAlignment="1">
      <alignment horizontal="center" vertical="center" wrapText="1"/>
    </xf>
    <xf numFmtId="0" fontId="29" fillId="0" borderId="33" xfId="5" applyFont="1" applyBorder="1" applyAlignment="1">
      <alignment horizontal="center" vertical="center" wrapText="1"/>
    </xf>
    <xf numFmtId="0" fontId="29" fillId="0" borderId="28" xfId="5" applyFont="1" applyBorder="1" applyAlignment="1">
      <alignment horizontal="center" vertical="center" textRotation="90" wrapText="1"/>
    </xf>
    <xf numFmtId="0" fontId="29" fillId="0" borderId="33" xfId="5" applyFont="1" applyBorder="1" applyAlignment="1">
      <alignment horizontal="center" vertical="center" textRotation="90" wrapText="1"/>
    </xf>
    <xf numFmtId="4" fontId="29" fillId="0" borderId="28" xfId="5" applyNumberFormat="1" applyFont="1" applyBorder="1" applyAlignment="1">
      <alignment horizontal="center" vertical="center" textRotation="90" wrapText="1"/>
    </xf>
    <xf numFmtId="4" fontId="29" fillId="0" borderId="33" xfId="5" applyNumberFormat="1" applyFont="1" applyBorder="1" applyAlignment="1">
      <alignment horizontal="center" vertical="center" textRotation="90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/>
    </xf>
  </cellXfs>
  <cellStyles count="17">
    <cellStyle name="Komats" xfId="13" builtinId="3"/>
    <cellStyle name="Normal 11" xfId="4"/>
    <cellStyle name="Normal 18 11" xfId="16"/>
    <cellStyle name="Normal 2" xfId="14"/>
    <cellStyle name="Normal 2 2" xfId="2"/>
    <cellStyle name="Normal 2 2 2 2" xfId="11"/>
    <cellStyle name="Normal 3" xfId="3"/>
    <cellStyle name="Normal 3 10" xfId="5"/>
    <cellStyle name="Normal 4" xfId="8"/>
    <cellStyle name="Normal 8" xfId="9"/>
    <cellStyle name="Normal_2009-08-20_BKUS_20.korpuss_Tame_PASUT._LVM_T sejums_2013" xfId="6"/>
    <cellStyle name="Normal_Ford tame new 2" xfId="10"/>
    <cellStyle name="Parasts" xfId="0" builtinId="0"/>
    <cellStyle name="Parasts 2 2" xfId="12"/>
    <cellStyle name="Style 1" xfId="1"/>
    <cellStyle name="Обычный 2" xfId="7"/>
    <cellStyle name="Обычный_33. OZOLNIEKU NOVADA DOME_OZO SKOLA_TELPU, GAITENU, KAPNU TELPU REMONTS_TAME_VADIMS_2011_02_25_melnraksts" xfId="1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4"/>
  <sheetViews>
    <sheetView zoomScaleNormal="100" workbookViewId="0">
      <selection sqref="A1:H1"/>
    </sheetView>
  </sheetViews>
  <sheetFormatPr defaultColWidth="8.88671875" defaultRowHeight="14.4" x14ac:dyDescent="0.3"/>
  <cols>
    <col min="1" max="1" width="7.33203125" style="1" customWidth="1"/>
    <col min="2" max="2" width="14" style="1" customWidth="1"/>
    <col min="3" max="3" width="34.5546875" style="1" customWidth="1"/>
    <col min="4" max="7" width="15.6640625" style="1" customWidth="1"/>
    <col min="8" max="8" width="11.44140625" style="1" bestFit="1" customWidth="1"/>
    <col min="9" max="16384" width="8.88671875" style="1"/>
  </cols>
  <sheetData>
    <row r="1" spans="1:9" ht="45" customHeight="1" x14ac:dyDescent="0.3">
      <c r="A1" s="188" t="s">
        <v>64</v>
      </c>
      <c r="B1" s="189"/>
      <c r="C1" s="189"/>
      <c r="D1" s="189"/>
      <c r="E1" s="189"/>
      <c r="F1" s="189"/>
      <c r="G1" s="189"/>
      <c r="H1" s="189"/>
    </row>
    <row r="2" spans="1:9" ht="15" customHeight="1" x14ac:dyDescent="0.3">
      <c r="B2" s="125"/>
      <c r="C2" s="163"/>
      <c r="D2" s="163"/>
      <c r="E2" s="163"/>
      <c r="F2" s="163"/>
      <c r="G2" s="163"/>
      <c r="H2" s="163"/>
    </row>
    <row r="3" spans="1:9" x14ac:dyDescent="0.3">
      <c r="A3" s="162"/>
      <c r="B3" s="162"/>
      <c r="C3" s="162"/>
      <c r="D3" s="162"/>
      <c r="E3" s="162"/>
    </row>
    <row r="4" spans="1:9" s="2" customFormat="1" ht="21" x14ac:dyDescent="0.4">
      <c r="A4" s="165" t="s">
        <v>63</v>
      </c>
      <c r="B4" s="165"/>
      <c r="C4" s="165"/>
      <c r="D4" s="165"/>
      <c r="E4" s="165"/>
      <c r="F4" s="165"/>
      <c r="G4" s="165"/>
    </row>
    <row r="5" spans="1:9" s="2" customFormat="1" ht="15.6" x14ac:dyDescent="0.3">
      <c r="A5" s="166"/>
      <c r="B5" s="166"/>
      <c r="C5" s="166"/>
      <c r="D5" s="166"/>
      <c r="E5" s="166"/>
      <c r="F5" s="166"/>
      <c r="G5" s="166"/>
      <c r="H5" s="3"/>
    </row>
    <row r="6" spans="1:9" s="2" customFormat="1" ht="15.6" x14ac:dyDescent="0.3">
      <c r="A6" s="167" t="s">
        <v>0</v>
      </c>
      <c r="B6" s="167"/>
      <c r="C6" s="167"/>
      <c r="D6" s="167"/>
      <c r="E6" s="167"/>
      <c r="F6" s="167"/>
      <c r="G6" s="167"/>
    </row>
    <row r="7" spans="1:9" s="2" customFormat="1" ht="15.6" x14ac:dyDescent="0.3">
      <c r="A7" s="4"/>
      <c r="B7" s="4"/>
      <c r="C7" s="4"/>
      <c r="D7" s="4"/>
      <c r="E7" s="4"/>
      <c r="F7" s="4"/>
      <c r="G7" s="4"/>
      <c r="H7" s="4"/>
    </row>
    <row r="8" spans="1:9" s="57" customFormat="1" ht="17.25" customHeight="1" x14ac:dyDescent="0.3">
      <c r="A8" s="56" t="s">
        <v>17</v>
      </c>
      <c r="B8" s="56"/>
      <c r="C8" s="56" t="s">
        <v>51</v>
      </c>
      <c r="D8" s="56"/>
      <c r="E8" s="61"/>
      <c r="F8" s="59"/>
      <c r="G8" s="60"/>
      <c r="H8" s="59"/>
      <c r="I8" s="56"/>
    </row>
    <row r="9" spans="1:9" s="57" customFormat="1" ht="17.25" customHeight="1" x14ac:dyDescent="0.3">
      <c r="A9" s="56" t="s">
        <v>30</v>
      </c>
      <c r="B9" s="56"/>
      <c r="C9" s="56" t="s">
        <v>51</v>
      </c>
      <c r="D9" s="56"/>
      <c r="E9" s="59"/>
      <c r="F9" s="59"/>
      <c r="G9" s="60"/>
      <c r="H9" s="59"/>
      <c r="I9" s="56"/>
    </row>
    <row r="10" spans="1:9" s="57" customFormat="1" ht="17.25" customHeight="1" x14ac:dyDescent="0.3">
      <c r="A10" s="56" t="s">
        <v>31</v>
      </c>
      <c r="B10" s="63"/>
      <c r="C10" s="63" t="s">
        <v>52</v>
      </c>
      <c r="D10" s="56"/>
      <c r="E10" s="59"/>
      <c r="F10" s="59"/>
      <c r="G10" s="60"/>
      <c r="H10" s="59"/>
      <c r="I10" s="56"/>
    </row>
    <row r="11" spans="1:9" s="57" customFormat="1" ht="17.25" customHeight="1" x14ac:dyDescent="0.3">
      <c r="A11" s="56" t="s">
        <v>32</v>
      </c>
      <c r="B11" s="56"/>
      <c r="C11" s="56" t="s">
        <v>48</v>
      </c>
      <c r="D11" s="56"/>
      <c r="E11" s="59"/>
      <c r="F11" s="59"/>
      <c r="G11" s="59"/>
      <c r="H11" s="59"/>
      <c r="I11" s="56"/>
    </row>
    <row r="12" spans="1:9" s="57" customFormat="1" ht="17.25" customHeight="1" x14ac:dyDescent="0.3">
      <c r="A12" s="56" t="s">
        <v>33</v>
      </c>
      <c r="B12" s="64"/>
      <c r="C12" s="64"/>
      <c r="D12" s="56"/>
      <c r="E12" s="59"/>
      <c r="F12" s="59"/>
      <c r="G12" s="60"/>
      <c r="H12" s="59"/>
      <c r="I12" s="56"/>
    </row>
    <row r="13" spans="1:9" s="57" customFormat="1" ht="17.25" customHeight="1" x14ac:dyDescent="0.3">
      <c r="A13" s="56" t="s">
        <v>34</v>
      </c>
      <c r="B13" s="56"/>
      <c r="C13" s="56"/>
      <c r="D13" s="56"/>
      <c r="E13" s="56"/>
      <c r="F13" s="56"/>
      <c r="G13" s="56"/>
      <c r="H13" s="56"/>
      <c r="I13" s="56"/>
    </row>
    <row r="14" spans="1:9" s="57" customFormat="1" ht="17.25" customHeight="1" x14ac:dyDescent="0.3">
      <c r="A14" s="56"/>
      <c r="B14" s="56"/>
      <c r="C14" s="56"/>
      <c r="D14" s="56"/>
      <c r="E14" s="56"/>
      <c r="F14" s="56"/>
      <c r="G14" s="56"/>
      <c r="H14" s="56"/>
      <c r="I14" s="56"/>
    </row>
    <row r="15" spans="1:9" s="57" customFormat="1" ht="17.25" customHeight="1" x14ac:dyDescent="0.3">
      <c r="A15" s="56"/>
      <c r="B15" s="56"/>
      <c r="C15" s="56"/>
      <c r="D15" s="56"/>
      <c r="E15" s="56"/>
      <c r="F15" s="56"/>
      <c r="G15" s="56"/>
      <c r="H15" s="56"/>
      <c r="I15" s="56"/>
    </row>
    <row r="16" spans="1:9" s="57" customFormat="1" ht="17.25" customHeight="1" x14ac:dyDescent="0.3">
      <c r="A16" s="56" t="s">
        <v>18</v>
      </c>
      <c r="B16" s="56"/>
      <c r="C16" s="56"/>
      <c r="D16" s="62">
        <f>D27</f>
        <v>0</v>
      </c>
      <c r="E16" s="56"/>
      <c r="F16" s="56"/>
      <c r="G16" s="56"/>
      <c r="H16" s="56"/>
      <c r="I16" s="56"/>
    </row>
    <row r="17" spans="1:9" s="57" customFormat="1" ht="17.25" customHeight="1" x14ac:dyDescent="0.3">
      <c r="A17" s="56" t="s">
        <v>44</v>
      </c>
      <c r="B17" s="56"/>
      <c r="C17" s="56"/>
      <c r="D17" s="120">
        <f>H23</f>
        <v>0</v>
      </c>
      <c r="E17" s="56"/>
      <c r="F17" s="56"/>
      <c r="G17" s="56"/>
      <c r="H17" s="56"/>
      <c r="I17" s="56"/>
    </row>
    <row r="18" spans="1:9" s="2" customFormat="1" ht="16.2" thickBot="1" x14ac:dyDescent="0.35">
      <c r="D18" s="6"/>
    </row>
    <row r="19" spans="1:9" s="2" customFormat="1" ht="31.2" customHeight="1" x14ac:dyDescent="0.3">
      <c r="A19" s="168" t="s">
        <v>28</v>
      </c>
      <c r="B19" s="168" t="s">
        <v>19</v>
      </c>
      <c r="C19" s="169" t="s">
        <v>20</v>
      </c>
      <c r="D19" s="171" t="s">
        <v>10</v>
      </c>
      <c r="E19" s="173" t="s">
        <v>21</v>
      </c>
      <c r="F19" s="168"/>
      <c r="G19" s="168"/>
      <c r="H19" s="160" t="s">
        <v>43</v>
      </c>
    </row>
    <row r="20" spans="1:9" s="2" customFormat="1" ht="31.2" customHeight="1" x14ac:dyDescent="0.3">
      <c r="A20" s="168"/>
      <c r="B20" s="168"/>
      <c r="C20" s="170"/>
      <c r="D20" s="172"/>
      <c r="E20" s="142" t="s">
        <v>22</v>
      </c>
      <c r="F20" s="7" t="s">
        <v>23</v>
      </c>
      <c r="G20" s="7" t="s">
        <v>24</v>
      </c>
      <c r="H20" s="161"/>
    </row>
    <row r="21" spans="1:9" s="2" customFormat="1" ht="15.6" x14ac:dyDescent="0.3">
      <c r="A21" s="8">
        <v>1</v>
      </c>
      <c r="B21" s="9" t="s">
        <v>29</v>
      </c>
      <c r="C21" s="44" t="s">
        <v>46</v>
      </c>
      <c r="D21" s="150">
        <f>SUM(E21:G21)</f>
        <v>0</v>
      </c>
      <c r="E21" s="143">
        <f>lapa!M22</f>
        <v>0</v>
      </c>
      <c r="F21" s="10">
        <f>lapa!N22</f>
        <v>0</v>
      </c>
      <c r="G21" s="10">
        <f>lapa!O22</f>
        <v>0</v>
      </c>
      <c r="H21" s="121">
        <f>lapa!L22</f>
        <v>0</v>
      </c>
    </row>
    <row r="22" spans="1:9" s="2" customFormat="1" ht="16.2" thickBot="1" x14ac:dyDescent="0.35">
      <c r="A22" s="46"/>
      <c r="B22" s="48"/>
      <c r="C22" s="50"/>
      <c r="D22" s="151"/>
      <c r="E22" s="144"/>
      <c r="F22" s="52"/>
      <c r="G22" s="52"/>
      <c r="H22" s="122"/>
    </row>
    <row r="23" spans="1:9" ht="16.8" thickTop="1" thickBot="1" x14ac:dyDescent="0.35">
      <c r="A23" s="47"/>
      <c r="B23" s="49"/>
      <c r="C23" s="136" t="s">
        <v>25</v>
      </c>
      <c r="D23" s="152">
        <f>SUM(D21:D22)</f>
        <v>0</v>
      </c>
      <c r="E23" s="145">
        <f>SUM(E21:E22)</f>
        <v>0</v>
      </c>
      <c r="F23" s="51">
        <f>SUM(F21:F22)</f>
        <v>0</v>
      </c>
      <c r="G23" s="53">
        <f>SUM(G21:G22)</f>
        <v>0</v>
      </c>
      <c r="H23" s="123">
        <f>SUM(H21:H22)</f>
        <v>0</v>
      </c>
      <c r="I23" s="14"/>
    </row>
    <row r="24" spans="1:9" ht="15.6" customHeight="1" thickTop="1" x14ac:dyDescent="0.3">
      <c r="A24" s="15"/>
      <c r="B24" s="16"/>
      <c r="C24" s="137" t="s">
        <v>62</v>
      </c>
      <c r="D24" s="153">
        <f>ROUND(D23*6%,2)</f>
        <v>0</v>
      </c>
      <c r="E24" s="146"/>
      <c r="F24" s="17"/>
      <c r="G24" s="18"/>
      <c r="H24" s="18"/>
      <c r="I24" s="14"/>
    </row>
    <row r="25" spans="1:9" ht="15.6" customHeight="1" x14ac:dyDescent="0.3">
      <c r="A25" s="40"/>
      <c r="B25" s="41"/>
      <c r="C25" s="138" t="s">
        <v>50</v>
      </c>
      <c r="D25" s="154">
        <f>ROUND(D24*5%,2)</f>
        <v>0</v>
      </c>
      <c r="E25" s="147"/>
      <c r="F25" s="42"/>
      <c r="G25" s="43"/>
      <c r="H25" s="43"/>
      <c r="I25" s="14"/>
    </row>
    <row r="26" spans="1:9" ht="15.6" customHeight="1" thickBot="1" x14ac:dyDescent="0.35">
      <c r="A26" s="19"/>
      <c r="B26" s="11"/>
      <c r="C26" s="139" t="s">
        <v>61</v>
      </c>
      <c r="D26" s="155">
        <f>ROUND(D23*4%,2)</f>
        <v>0</v>
      </c>
      <c r="E26" s="148"/>
      <c r="F26" s="12"/>
      <c r="G26" s="13"/>
      <c r="H26" s="13"/>
      <c r="I26" s="21"/>
    </row>
    <row r="27" spans="1:9" ht="15.6" customHeight="1" thickTop="1" x14ac:dyDescent="0.3">
      <c r="A27" s="22"/>
      <c r="B27" s="131"/>
      <c r="C27" s="140" t="s">
        <v>26</v>
      </c>
      <c r="D27" s="156">
        <f>SUM(D23:D26)-D25</f>
        <v>0</v>
      </c>
      <c r="E27" s="132"/>
      <c r="F27" s="23"/>
      <c r="G27" s="24"/>
      <c r="H27" s="24"/>
      <c r="I27" s="20"/>
    </row>
    <row r="28" spans="1:9" ht="15.6" customHeight="1" x14ac:dyDescent="0.3">
      <c r="A28" s="134"/>
      <c r="B28" s="135"/>
      <c r="C28" s="141" t="s">
        <v>58</v>
      </c>
      <c r="D28" s="157">
        <f>ROUND(D27*21%,2)</f>
        <v>0</v>
      </c>
      <c r="E28" s="149"/>
      <c r="F28" s="133"/>
      <c r="G28" s="133"/>
      <c r="H28" s="133"/>
      <c r="I28" s="20"/>
    </row>
    <row r="29" spans="1:9" ht="15.6" customHeight="1" thickBot="1" x14ac:dyDescent="0.35">
      <c r="A29" s="134"/>
      <c r="B29" s="135"/>
      <c r="C29" s="141" t="s">
        <v>59</v>
      </c>
      <c r="D29" s="158">
        <f>SUM(D27:D28)</f>
        <v>0</v>
      </c>
      <c r="E29" s="149"/>
      <c r="F29" s="133"/>
      <c r="G29" s="133"/>
      <c r="H29" s="133"/>
      <c r="I29" s="20"/>
    </row>
    <row r="30" spans="1:9" ht="15.6" customHeight="1" x14ac:dyDescent="0.3">
      <c r="A30" s="127"/>
      <c r="B30" s="128"/>
      <c r="C30" s="129"/>
      <c r="D30" s="130"/>
      <c r="E30" s="130"/>
      <c r="F30" s="130"/>
      <c r="G30" s="130"/>
      <c r="H30" s="130"/>
      <c r="I30" s="20"/>
    </row>
    <row r="31" spans="1:9" x14ac:dyDescent="0.3">
      <c r="B31" s="1" t="s">
        <v>35</v>
      </c>
      <c r="C31" s="65"/>
      <c r="D31" s="66"/>
    </row>
    <row r="32" spans="1:9" x14ac:dyDescent="0.3">
      <c r="C32" s="164" t="s">
        <v>45</v>
      </c>
      <c r="D32" s="164"/>
    </row>
    <row r="33" spans="2:4" x14ac:dyDescent="0.3">
      <c r="B33" s="1" t="s">
        <v>36</v>
      </c>
      <c r="C33" s="65"/>
      <c r="D33" s="66"/>
    </row>
    <row r="34" spans="2:4" x14ac:dyDescent="0.3">
      <c r="C34" s="164" t="s">
        <v>45</v>
      </c>
      <c r="D34" s="164"/>
    </row>
  </sheetData>
  <mergeCells count="14">
    <mergeCell ref="A1:H1"/>
    <mergeCell ref="C32:D32"/>
    <mergeCell ref="C34:D34"/>
    <mergeCell ref="A4:G4"/>
    <mergeCell ref="A5:G5"/>
    <mergeCell ref="A6:G6"/>
    <mergeCell ref="A19:A20"/>
    <mergeCell ref="B19:B20"/>
    <mergeCell ref="C19:C20"/>
    <mergeCell ref="D19:D20"/>
    <mergeCell ref="E19:G19"/>
    <mergeCell ref="H19:H20"/>
    <mergeCell ref="A3:E3"/>
    <mergeCell ref="C2:H2"/>
  </mergeCells>
  <phoneticPr fontId="5" type="noConversion"/>
  <printOptions horizontalCentered="1"/>
  <pageMargins left="0.9055118110236221" right="0.51181102362204722" top="1.3385826771653544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zoomScale="110" zoomScaleNormal="110" workbookViewId="0">
      <selection activeCell="M7" sqref="M7"/>
    </sheetView>
  </sheetViews>
  <sheetFormatPr defaultColWidth="9.109375" defaultRowHeight="13.8" x14ac:dyDescent="0.3"/>
  <cols>
    <col min="1" max="1" width="7.44140625" style="26" customWidth="1"/>
    <col min="2" max="2" width="7.88671875" style="26" customWidth="1"/>
    <col min="3" max="3" width="32.6640625" style="26" customWidth="1"/>
    <col min="4" max="4" width="5.6640625" style="26" customWidth="1"/>
    <col min="5" max="5" width="8.6640625" style="25" customWidth="1"/>
    <col min="6" max="7" width="10.109375" style="25" customWidth="1"/>
    <col min="8" max="11" width="10.109375" style="26" customWidth="1"/>
    <col min="12" max="12" width="9" style="26" customWidth="1"/>
    <col min="13" max="15" width="10.109375" style="26" customWidth="1"/>
    <col min="16" max="16" width="9.109375" style="26" customWidth="1"/>
    <col min="17" max="16384" width="9.109375" style="28"/>
  </cols>
  <sheetData>
    <row r="1" spans="1:17" ht="39.6" customHeight="1" x14ac:dyDescent="0.3">
      <c r="A1" s="188" t="s">
        <v>64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7" ht="18" x14ac:dyDescent="0.3">
      <c r="A2" s="28"/>
      <c r="B2" s="119"/>
      <c r="C2" s="119"/>
      <c r="D2" s="119"/>
      <c r="E2" s="119"/>
      <c r="F2" s="174" t="s">
        <v>60</v>
      </c>
      <c r="G2" s="174"/>
      <c r="H2" s="174"/>
      <c r="I2" s="119"/>
      <c r="J2" s="119"/>
      <c r="K2" s="119"/>
      <c r="L2" s="119"/>
      <c r="M2" s="119"/>
      <c r="N2" s="119"/>
      <c r="O2" s="119"/>
      <c r="P2" s="119"/>
    </row>
    <row r="3" spans="1:17" ht="18" x14ac:dyDescent="0.3">
      <c r="A3" s="118" t="str">
        <f>KA!C21</f>
        <v>Atjaunošanas darbi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s="5" customFormat="1" ht="15" customHeight="1" x14ac:dyDescent="0.3">
      <c r="A4" s="107" t="s">
        <v>17</v>
      </c>
      <c r="B4" s="107"/>
      <c r="C4" s="108" t="s">
        <v>51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7" s="5" customFormat="1" ht="15" customHeight="1" x14ac:dyDescent="0.3">
      <c r="A5" s="107" t="s">
        <v>30</v>
      </c>
      <c r="B5" s="107"/>
      <c r="C5" s="108" t="s">
        <v>51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7" s="5" customFormat="1" ht="15" customHeight="1" x14ac:dyDescent="0.3">
      <c r="A6" s="5" t="s">
        <v>31</v>
      </c>
      <c r="C6" s="108" t="s">
        <v>52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7" s="5" customFormat="1" ht="15" customHeight="1" x14ac:dyDescent="0.3">
      <c r="A7" s="109" t="s">
        <v>32</v>
      </c>
      <c r="B7" s="109"/>
      <c r="C7" s="108" t="s">
        <v>48</v>
      </c>
      <c r="D7" s="108"/>
      <c r="E7" s="108"/>
      <c r="F7" s="108"/>
      <c r="G7" s="108"/>
      <c r="H7" s="108"/>
      <c r="I7" s="108"/>
      <c r="J7" s="108"/>
      <c r="K7" s="108"/>
    </row>
    <row r="8" spans="1:17" ht="14.4" customHeight="1" x14ac:dyDescent="0.3">
      <c r="A8" s="26" t="s">
        <v>33</v>
      </c>
      <c r="C8" s="20"/>
      <c r="D8" s="20"/>
      <c r="E8" s="20"/>
      <c r="F8" s="20"/>
      <c r="M8" s="54"/>
      <c r="N8" s="54"/>
      <c r="O8" s="45"/>
    </row>
    <row r="9" spans="1:17" ht="14.4" customHeight="1" x14ac:dyDescent="0.3">
      <c r="A9" s="26" t="s">
        <v>34</v>
      </c>
      <c r="C9" s="20"/>
      <c r="D9" s="20"/>
      <c r="E9" s="20"/>
      <c r="F9" s="20"/>
      <c r="L9" s="55"/>
      <c r="M9" s="110"/>
      <c r="N9" s="110"/>
      <c r="O9" s="45"/>
    </row>
    <row r="10" spans="1:17" ht="14.4" customHeight="1" x14ac:dyDescent="0.3">
      <c r="C10" s="20"/>
      <c r="D10" s="20"/>
      <c r="E10" s="20"/>
      <c r="F10" s="20"/>
      <c r="L10" s="55"/>
      <c r="M10" s="110"/>
      <c r="N10" s="110"/>
      <c r="O10" s="45"/>
    </row>
    <row r="11" spans="1:17" ht="14.4" customHeight="1" x14ac:dyDescent="0.3">
      <c r="A11" s="26" t="s">
        <v>38</v>
      </c>
      <c r="C11" s="20"/>
      <c r="D11" s="20"/>
      <c r="E11" s="20"/>
      <c r="F11" s="20"/>
      <c r="L11" s="55"/>
      <c r="M11" s="110"/>
      <c r="N11" s="82" t="s">
        <v>49</v>
      </c>
      <c r="O11" s="45"/>
      <c r="P11" s="26" t="s">
        <v>11</v>
      </c>
    </row>
    <row r="12" spans="1:17" x14ac:dyDescent="0.3">
      <c r="A12" s="81" t="s">
        <v>47</v>
      </c>
      <c r="B12" s="81"/>
      <c r="M12" s="29"/>
      <c r="N12" s="28"/>
      <c r="O12" s="28"/>
      <c r="P12" s="28"/>
    </row>
    <row r="13" spans="1:17" s="111" customFormat="1" ht="15" customHeight="1" x14ac:dyDescent="0.3">
      <c r="A13" s="176" t="s">
        <v>39</v>
      </c>
      <c r="B13" s="176" t="s">
        <v>40</v>
      </c>
      <c r="C13" s="182" t="s">
        <v>5</v>
      </c>
      <c r="D13" s="184" t="s">
        <v>1</v>
      </c>
      <c r="E13" s="186" t="s">
        <v>2</v>
      </c>
      <c r="F13" s="175" t="s">
        <v>3</v>
      </c>
      <c r="G13" s="175"/>
      <c r="H13" s="175"/>
      <c r="I13" s="175"/>
      <c r="J13" s="175"/>
      <c r="K13" s="175"/>
      <c r="L13" s="175" t="s">
        <v>4</v>
      </c>
      <c r="M13" s="175"/>
      <c r="N13" s="175"/>
      <c r="O13" s="175"/>
      <c r="P13" s="175"/>
    </row>
    <row r="14" spans="1:17" s="111" customFormat="1" ht="51.75" customHeight="1" x14ac:dyDescent="0.3">
      <c r="A14" s="177"/>
      <c r="B14" s="177"/>
      <c r="C14" s="183"/>
      <c r="D14" s="185"/>
      <c r="E14" s="187"/>
      <c r="F14" s="89" t="s">
        <v>12</v>
      </c>
      <c r="G14" s="89" t="s">
        <v>6</v>
      </c>
      <c r="H14" s="89" t="s">
        <v>7</v>
      </c>
      <c r="I14" s="89" t="s">
        <v>13</v>
      </c>
      <c r="J14" s="89" t="s">
        <v>8</v>
      </c>
      <c r="K14" s="89" t="s">
        <v>14</v>
      </c>
      <c r="L14" s="89" t="s">
        <v>15</v>
      </c>
      <c r="M14" s="89" t="s">
        <v>7</v>
      </c>
      <c r="N14" s="89" t="s">
        <v>13</v>
      </c>
      <c r="O14" s="89" t="s">
        <v>8</v>
      </c>
      <c r="P14" s="89" t="s">
        <v>9</v>
      </c>
    </row>
    <row r="15" spans="1:17" ht="10.5" customHeight="1" x14ac:dyDescent="0.3">
      <c r="A15" s="86">
        <v>1</v>
      </c>
      <c r="B15" s="86">
        <v>2</v>
      </c>
      <c r="C15" s="87">
        <v>3</v>
      </c>
      <c r="D15" s="88">
        <v>4</v>
      </c>
      <c r="E15" s="88">
        <v>5</v>
      </c>
      <c r="F15" s="88">
        <v>6</v>
      </c>
      <c r="G15" s="88">
        <v>7</v>
      </c>
      <c r="H15" s="88">
        <v>8</v>
      </c>
      <c r="I15" s="88">
        <v>9</v>
      </c>
      <c r="J15" s="88">
        <v>10</v>
      </c>
      <c r="K15" s="88">
        <v>11</v>
      </c>
      <c r="L15" s="88">
        <v>12</v>
      </c>
      <c r="M15" s="88">
        <v>13</v>
      </c>
      <c r="N15" s="88">
        <v>14</v>
      </c>
      <c r="O15" s="88">
        <v>15</v>
      </c>
      <c r="P15" s="88">
        <v>16</v>
      </c>
      <c r="Q15" s="112"/>
    </row>
    <row r="16" spans="1:17" ht="18.75" customHeight="1" x14ac:dyDescent="0.3">
      <c r="A16" s="113"/>
      <c r="B16" s="113"/>
      <c r="C16" s="91"/>
      <c r="D16" s="114"/>
      <c r="E16" s="114"/>
      <c r="F16" s="114"/>
      <c r="G16" s="115"/>
      <c r="H16" s="115"/>
      <c r="I16" s="114"/>
      <c r="J16" s="115"/>
      <c r="K16" s="114"/>
      <c r="L16" s="114"/>
      <c r="M16" s="114"/>
      <c r="N16" s="114"/>
      <c r="O16" s="114"/>
      <c r="P16" s="114"/>
      <c r="Q16" s="112"/>
    </row>
    <row r="17" spans="1:18" s="20" customFormat="1" ht="18.75" customHeight="1" x14ac:dyDescent="0.3">
      <c r="A17" s="84" t="s">
        <v>41</v>
      </c>
      <c r="B17" s="84" t="s">
        <v>42</v>
      </c>
      <c r="C17" s="32" t="s">
        <v>53</v>
      </c>
      <c r="D17" s="85" t="s">
        <v>54</v>
      </c>
      <c r="E17" s="159">
        <v>84</v>
      </c>
      <c r="F17" s="92"/>
      <c r="G17" s="93"/>
      <c r="H17" s="94">
        <f t="shared" ref="H17:H20" si="0">ROUND(G17*F17,2)</f>
        <v>0</v>
      </c>
      <c r="I17" s="95"/>
      <c r="J17" s="116"/>
      <c r="K17" s="96">
        <f t="shared" ref="K17:K19" si="1">SUM(H17:J17)</f>
        <v>0</v>
      </c>
      <c r="L17" s="97"/>
      <c r="M17" s="97"/>
      <c r="N17" s="97"/>
      <c r="O17" s="97"/>
      <c r="P17" s="97"/>
    </row>
    <row r="18" spans="1:18" s="20" customFormat="1" ht="27.75" customHeight="1" x14ac:dyDescent="0.3">
      <c r="A18" s="90">
        <f>1+A17</f>
        <v>2</v>
      </c>
      <c r="B18" s="84" t="s">
        <v>42</v>
      </c>
      <c r="C18" s="32" t="s">
        <v>55</v>
      </c>
      <c r="D18" s="85" t="s">
        <v>27</v>
      </c>
      <c r="E18" s="31">
        <v>126</v>
      </c>
      <c r="F18" s="98"/>
      <c r="G18" s="93"/>
      <c r="H18" s="94">
        <f t="shared" si="0"/>
        <v>0</v>
      </c>
      <c r="I18" s="99"/>
      <c r="J18" s="116"/>
      <c r="K18" s="96">
        <f t="shared" si="1"/>
        <v>0</v>
      </c>
      <c r="L18" s="100"/>
      <c r="M18" s="100"/>
      <c r="N18" s="100"/>
      <c r="O18" s="100"/>
      <c r="P18" s="100"/>
      <c r="R18" s="126"/>
    </row>
    <row r="19" spans="1:18" s="20" customFormat="1" ht="18.75" customHeight="1" x14ac:dyDescent="0.3">
      <c r="A19" s="90">
        <f t="shared" ref="A19:A20" si="2">1+A18</f>
        <v>3</v>
      </c>
      <c r="B19" s="84" t="s">
        <v>42</v>
      </c>
      <c r="C19" s="32" t="s">
        <v>56</v>
      </c>
      <c r="D19" s="85" t="s">
        <v>54</v>
      </c>
      <c r="E19" s="31">
        <v>168</v>
      </c>
      <c r="F19" s="98"/>
      <c r="G19" s="93"/>
      <c r="H19" s="94">
        <f t="shared" ref="H19" si="3">ROUND(G19*F19,2)</f>
        <v>0</v>
      </c>
      <c r="I19" s="99"/>
      <c r="J19" s="116"/>
      <c r="K19" s="96">
        <f t="shared" si="1"/>
        <v>0</v>
      </c>
      <c r="L19" s="100"/>
      <c r="M19" s="100"/>
      <c r="N19" s="100"/>
      <c r="O19" s="100"/>
      <c r="P19" s="100"/>
    </row>
    <row r="20" spans="1:18" s="20" customFormat="1" ht="15" x14ac:dyDescent="0.3">
      <c r="A20" s="90">
        <f t="shared" si="2"/>
        <v>4</v>
      </c>
      <c r="B20" s="84" t="s">
        <v>42</v>
      </c>
      <c r="C20" s="32" t="s">
        <v>57</v>
      </c>
      <c r="D20" s="85" t="s">
        <v>27</v>
      </c>
      <c r="E20" s="31">
        <v>126</v>
      </c>
      <c r="F20" s="98"/>
      <c r="G20" s="93"/>
      <c r="H20" s="94">
        <f t="shared" si="0"/>
        <v>0</v>
      </c>
      <c r="I20" s="99"/>
      <c r="J20" s="116"/>
      <c r="K20" s="96"/>
      <c r="L20" s="100"/>
      <c r="M20" s="100"/>
      <c r="N20" s="100"/>
      <c r="O20" s="100"/>
      <c r="P20" s="100"/>
    </row>
    <row r="21" spans="1:18" s="20" customFormat="1" x14ac:dyDescent="0.3">
      <c r="A21" s="33"/>
      <c r="B21" s="33"/>
      <c r="C21" s="34"/>
      <c r="D21" s="35"/>
      <c r="E21" s="36"/>
      <c r="F21" s="101"/>
      <c r="G21" s="102"/>
      <c r="H21" s="103">
        <f t="shared" ref="H21" si="4">ROUND(G21*F21,2)</f>
        <v>0</v>
      </c>
      <c r="I21" s="104"/>
      <c r="J21" s="104"/>
      <c r="K21" s="105">
        <f t="shared" ref="K21" si="5">SUM(H21:J21)</f>
        <v>0</v>
      </c>
      <c r="L21" s="106"/>
      <c r="M21" s="106"/>
      <c r="N21" s="106"/>
      <c r="O21" s="106"/>
      <c r="P21" s="106"/>
    </row>
    <row r="22" spans="1:18" ht="13.95" customHeight="1" x14ac:dyDescent="0.3">
      <c r="A22" s="30"/>
      <c r="B22" s="83"/>
      <c r="C22" s="178" t="s">
        <v>16</v>
      </c>
      <c r="D22" s="179"/>
      <c r="E22" s="179"/>
      <c r="F22" s="179"/>
      <c r="G22" s="179"/>
      <c r="H22" s="179"/>
      <c r="I22" s="179"/>
      <c r="J22" s="180"/>
      <c r="K22" s="181"/>
      <c r="L22" s="37"/>
      <c r="M22" s="38"/>
      <c r="N22" s="38"/>
      <c r="O22" s="38"/>
      <c r="P22" s="39"/>
    </row>
    <row r="25" spans="1:18" x14ac:dyDescent="0.25">
      <c r="A25" s="67"/>
      <c r="B25" s="67"/>
      <c r="C25" s="67"/>
      <c r="D25" s="68"/>
      <c r="E25" s="69"/>
      <c r="F25" s="67"/>
      <c r="G25" s="67"/>
      <c r="H25" s="67"/>
      <c r="I25" s="67"/>
      <c r="J25" s="70"/>
      <c r="K25" s="67"/>
      <c r="L25" s="67"/>
      <c r="M25" s="67"/>
      <c r="N25" s="67"/>
      <c r="O25" s="67"/>
      <c r="P25" s="67"/>
    </row>
    <row r="26" spans="1:18" x14ac:dyDescent="0.25">
      <c r="A26" s="71" t="s">
        <v>35</v>
      </c>
      <c r="B26" s="71"/>
      <c r="C26" s="72"/>
      <c r="D26" s="73"/>
      <c r="E26" s="74"/>
      <c r="F26" s="117"/>
      <c r="G26" s="67"/>
      <c r="H26" s="67"/>
      <c r="I26" s="72" t="s">
        <v>36</v>
      </c>
      <c r="J26" s="75"/>
      <c r="K26" s="72"/>
      <c r="L26" s="76"/>
      <c r="M26" s="76"/>
      <c r="N26" s="77"/>
      <c r="O26" s="74"/>
      <c r="P26" s="80"/>
    </row>
    <row r="27" spans="1:18" x14ac:dyDescent="0.25">
      <c r="A27" s="67"/>
      <c r="B27" s="67"/>
      <c r="C27" s="78" t="s">
        <v>37</v>
      </c>
      <c r="D27" s="68"/>
      <c r="E27" s="69"/>
      <c r="F27" s="78"/>
      <c r="G27" s="67"/>
      <c r="H27" s="67"/>
      <c r="I27" s="67"/>
      <c r="J27" s="70"/>
      <c r="K27" s="67"/>
      <c r="L27" s="78" t="s">
        <v>37</v>
      </c>
      <c r="M27" s="67"/>
      <c r="N27" s="67"/>
      <c r="O27" s="67"/>
      <c r="P27" s="67"/>
    </row>
    <row r="28" spans="1:18" x14ac:dyDescent="0.25">
      <c r="A28" s="58"/>
      <c r="B28" s="58"/>
      <c r="C28" s="67"/>
      <c r="D28" s="68"/>
      <c r="E28" s="69"/>
      <c r="F28" s="67"/>
      <c r="G28" s="67"/>
      <c r="H28" s="67"/>
      <c r="I28" s="67"/>
      <c r="J28" s="79"/>
      <c r="K28" s="67"/>
      <c r="L28" s="67"/>
      <c r="M28" s="67"/>
      <c r="N28" s="67"/>
      <c r="O28" s="67"/>
      <c r="P28" s="67"/>
    </row>
    <row r="29" spans="1:18" x14ac:dyDescent="0.3">
      <c r="P29" s="124"/>
    </row>
  </sheetData>
  <mergeCells count="10">
    <mergeCell ref="A1:P1"/>
    <mergeCell ref="A13:A14"/>
    <mergeCell ref="B13:B14"/>
    <mergeCell ref="C22:K22"/>
    <mergeCell ref="C13:C14"/>
    <mergeCell ref="D13:D14"/>
    <mergeCell ref="E13:E14"/>
    <mergeCell ref="F13:K13"/>
    <mergeCell ref="F2:H2"/>
    <mergeCell ref="L13:P13"/>
  </mergeCells>
  <phoneticPr fontId="5" type="noConversion"/>
  <conditionalFormatting sqref="D17:D21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KA</vt:lpstr>
      <vt:lpstr>lapa</vt:lpstr>
      <vt:lpstr>KA!Drukas_apgabals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Maķevics</dc:creator>
  <cp:lastModifiedBy>Kristīne Bruzinska</cp:lastModifiedBy>
  <cp:lastPrinted>2025-09-02T12:42:39Z</cp:lastPrinted>
  <dcterms:created xsi:type="dcterms:W3CDTF">2024-08-06T11:52:21Z</dcterms:created>
  <dcterms:modified xsi:type="dcterms:W3CDTF">2025-09-03T13:50:16Z</dcterms:modified>
</cp:coreProperties>
</file>