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bruzinska\Desktop\"/>
    </mc:Choice>
  </mc:AlternateContent>
  <bookViews>
    <workbookView xWindow="32772" yWindow="32772" windowWidth="23040" windowHeight="8364"/>
  </bookViews>
  <sheets>
    <sheet name="Lapa1" sheetId="1" r:id="rId1"/>
  </sheets>
  <calcPr calcId="152511"/>
</workbook>
</file>

<file path=xl/calcChain.xml><?xml version="1.0" encoding="utf-8"?>
<calcChain xmlns="http://schemas.openxmlformats.org/spreadsheetml/2006/main">
  <c r="N22" i="1" l="1"/>
  <c r="L22" i="1"/>
  <c r="J22" i="1"/>
  <c r="O22" i="1"/>
  <c r="H22" i="1"/>
  <c r="K22" i="1"/>
  <c r="N21" i="1"/>
  <c r="L21" i="1"/>
  <c r="J21" i="1"/>
  <c r="O21" i="1"/>
  <c r="O23" i="1"/>
  <c r="H21" i="1"/>
  <c r="K21" i="1"/>
  <c r="P20" i="1"/>
  <c r="P19" i="1"/>
  <c r="P18" i="1"/>
  <c r="P17" i="1"/>
  <c r="O16" i="1"/>
  <c r="N16" i="1"/>
  <c r="N23" i="1"/>
  <c r="L16" i="1"/>
  <c r="L23" i="1"/>
  <c r="H16" i="1"/>
  <c r="K16" i="1"/>
  <c r="O15" i="1"/>
  <c r="N15" i="1"/>
  <c r="M15" i="1"/>
  <c r="P15" i="1"/>
  <c r="L15" i="1"/>
  <c r="K15" i="1"/>
  <c r="H15" i="1"/>
  <c r="M16" i="1"/>
  <c r="M21" i="1"/>
  <c r="P21" i="1"/>
  <c r="M22" i="1"/>
  <c r="P22" i="1"/>
  <c r="M23" i="1"/>
  <c r="P16" i="1"/>
  <c r="P23" i="1"/>
  <c r="P24" i="1"/>
  <c r="P25" i="1"/>
  <c r="P27" i="1"/>
  <c r="P26" i="1"/>
  <c r="P28" i="1"/>
  <c r="P29" i="1"/>
</calcChain>
</file>

<file path=xl/sharedStrings.xml><?xml version="1.0" encoding="utf-8"?>
<sst xmlns="http://schemas.openxmlformats.org/spreadsheetml/2006/main" count="47" uniqueCount="40">
  <si>
    <t>Objekta nosaukums: Publiska būve</t>
  </si>
  <si>
    <t>Rojas Brīvdabas estrāde - sieta ievietošana pa iekšpusi - aizdarīts viss perimetrs.</t>
  </si>
  <si>
    <t>Būves nosaukums : Rojas brīvdabas estrāde</t>
  </si>
  <si>
    <t>Adrese: Jūras iela 10, Rojas pagasts, Talsu novads, LV 3264</t>
  </si>
  <si>
    <t>Pasūtītājs: Rojas kultūras centrs</t>
  </si>
  <si>
    <t>Pretendents:</t>
  </si>
  <si>
    <t>Pasūtījuma Nr.</t>
  </si>
  <si>
    <t>Nr. p.k</t>
  </si>
  <si>
    <t>Kods</t>
  </si>
  <si>
    <t>Darba nosaukums</t>
  </si>
  <si>
    <t>Mērv.</t>
  </si>
  <si>
    <t>Daudz.</t>
  </si>
  <si>
    <t xml:space="preserve">           Vienību izmaksas</t>
  </si>
  <si>
    <t>Kopā uz visu apjomu</t>
  </si>
  <si>
    <t>laika norma (c/h)</t>
  </si>
  <si>
    <t>darba samaksas likme (EUR/h)</t>
  </si>
  <si>
    <t>darba alga (EUR)</t>
  </si>
  <si>
    <t>Materiāli (EUR)</t>
  </si>
  <si>
    <t>Mehanismi un transports(EUR)</t>
  </si>
  <si>
    <t>Kopā (EUR)</t>
  </si>
  <si>
    <t>darbietilpība (c/h)</t>
  </si>
  <si>
    <t>Summa (EUR)</t>
  </si>
  <si>
    <t>Sieta uzstādīšana</t>
  </si>
  <si>
    <t>Sieta uzstādīšana pa asīm A un I - stiprina pie koka kopnēm,</t>
  </si>
  <si>
    <t>m2</t>
  </si>
  <si>
    <t>Sieta uzstādīšana pa asīm 2 un 7 - stiprina pie spārēm un dzbetona konstrukcijām</t>
  </si>
  <si>
    <t>Metāla siets ar PVC pārklājumu</t>
  </si>
  <si>
    <t>Palīgmateriāli, stiiprinājumi</t>
  </si>
  <si>
    <t>KOPĀ</t>
  </si>
  <si>
    <t>Tiešās izmaksas kopā, iesk darba devēja soc. Nodokli 23.59%</t>
  </si>
  <si>
    <t>Kopā</t>
  </si>
  <si>
    <t>PVN 21%</t>
  </si>
  <si>
    <t>Kopā ar PVN</t>
  </si>
  <si>
    <t xml:space="preserve">Sastādīja: ______________________________________________________                                   </t>
  </si>
  <si>
    <t>Paraksts un tā atšifrējums, datums</t>
  </si>
  <si>
    <t xml:space="preserve">Pārbaudīja: _____________________________________________________                                   </t>
  </si>
  <si>
    <t xml:space="preserve">Virsizdevumi </t>
  </si>
  <si>
    <t>Plānotā peļņa</t>
  </si>
  <si>
    <t>Lokālā tāme Nr.2</t>
  </si>
  <si>
    <r>
      <rPr>
        <b/>
        <sz val="10"/>
        <color theme="1"/>
        <rFont val="Times New Roman"/>
        <family val="1"/>
        <charset val="186"/>
      </rPr>
      <t xml:space="preserve">2a. pielikums </t>
    </r>
    <r>
      <rPr>
        <sz val="10"/>
        <color theme="1"/>
        <rFont val="Times New Roman"/>
        <family val="1"/>
        <charset val="186"/>
      </rPr>
      <t xml:space="preserve">
Cenu aptaujai “Griestu saplākšņa ievietošana skatītāju zālē un sieta ievietošana pa tās jumta perimetru 
Rojas brīvdabas estrādē, Rojas pagastā”,  identifikācijas Nr. TNPz 2025/99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</si>
</sst>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20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204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name val="Courier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</cellStyleXfs>
  <cellXfs count="98">
    <xf numFmtId="0" fontId="0" fillId="0" borderId="0" xfId="0"/>
    <xf numFmtId="2" fontId="2" fillId="4" borderId="1" xfId="0" applyNumberFormat="1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2" fontId="2" fillId="4" borderId="2" xfId="0" applyNumberFormat="1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left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left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/>
    <xf numFmtId="0" fontId="1" fillId="0" borderId="11" xfId="0" applyFont="1" applyBorder="1" applyAlignment="1">
      <alignment horizontal="right" vertical="center" wrapText="1"/>
    </xf>
    <xf numFmtId="0" fontId="1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left" vertical="center"/>
    </xf>
    <xf numFmtId="2" fontId="1" fillId="5" borderId="11" xfId="0" applyNumberFormat="1" applyFont="1" applyFill="1" applyBorder="1" applyAlignment="1">
      <alignment horizontal="center" vertical="center" wrapText="1"/>
    </xf>
    <xf numFmtId="43" fontId="1" fillId="0" borderId="11" xfId="1" applyFont="1" applyFill="1" applyBorder="1" applyAlignment="1">
      <alignment horizontal="left" vertical="center"/>
    </xf>
    <xf numFmtId="0" fontId="2" fillId="0" borderId="1" xfId="0" applyFont="1" applyBorder="1"/>
    <xf numFmtId="4" fontId="1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2" fillId="0" borderId="1" xfId="4" applyFont="1" applyBorder="1" applyAlignment="1">
      <alignment horizontal="right" indent="1"/>
    </xf>
    <xf numFmtId="164" fontId="2" fillId="0" borderId="1" xfId="0" applyNumberFormat="1" applyFont="1" applyBorder="1"/>
    <xf numFmtId="0" fontId="6" fillId="0" borderId="1" xfId="3" applyFont="1" applyBorder="1" applyAlignment="1">
      <alignment horizontal="right" vertical="center"/>
    </xf>
    <xf numFmtId="0" fontId="5" fillId="0" borderId="1" xfId="3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7" fillId="0" borderId="0" xfId="3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5" fillId="0" borderId="0" xfId="3" applyFont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2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49" fontId="13" fillId="0" borderId="0" xfId="0" applyNumberFormat="1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16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 wrapText="1"/>
    </xf>
    <xf numFmtId="2" fontId="16" fillId="0" borderId="5" xfId="0" applyNumberFormat="1" applyFont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3" applyFont="1"/>
    <xf numFmtId="0" fontId="10" fillId="0" borderId="0" xfId="2" applyFont="1"/>
    <xf numFmtId="0" fontId="10" fillId="0" borderId="0" xfId="0" applyFont="1" applyAlignment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center"/>
    </xf>
  </cellXfs>
  <cellStyles count="5">
    <cellStyle name="Komats" xfId="1" builtinId="3"/>
    <cellStyle name="Normal_OzolniekuUKT_07_07_2009_ar_formulam" xfId="2"/>
    <cellStyle name="Parasts" xfId="0" builtinId="0"/>
    <cellStyle name="Parasts 6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16" workbookViewId="0">
      <selection sqref="A1:P1"/>
    </sheetView>
  </sheetViews>
  <sheetFormatPr defaultColWidth="11.5546875" defaultRowHeight="13.8" x14ac:dyDescent="0.25"/>
  <cols>
    <col min="1" max="1" width="4.6640625" style="63" customWidth="1"/>
    <col min="2" max="2" width="8" style="63" customWidth="1"/>
    <col min="3" max="3" width="50.88671875" style="63" customWidth="1"/>
    <col min="4" max="4" width="6.33203125" style="63" customWidth="1"/>
    <col min="5" max="5" width="6.44140625" style="63" customWidth="1"/>
    <col min="6" max="6" width="6.6640625" style="63" customWidth="1"/>
    <col min="7" max="7" width="7.33203125" style="63" customWidth="1"/>
    <col min="8" max="8" width="8.33203125" style="63" customWidth="1"/>
    <col min="9" max="9" width="9.6640625" style="63" customWidth="1"/>
    <col min="10" max="10" width="8.109375" style="63" customWidth="1"/>
    <col min="11" max="11" width="9.5546875" style="63" customWidth="1"/>
    <col min="12" max="12" width="9.33203125" style="63" customWidth="1"/>
    <col min="13" max="13" width="10.44140625" style="63" customWidth="1"/>
    <col min="14" max="14" width="11.33203125" style="63" customWidth="1"/>
    <col min="15" max="15" width="10.5546875" style="63" bestFit="1" customWidth="1"/>
    <col min="16" max="16" width="11.109375" style="63" customWidth="1"/>
    <col min="17" max="16384" width="11.5546875" style="63"/>
  </cols>
  <sheetData>
    <row r="1" spans="1:29" ht="49.8" customHeight="1" x14ac:dyDescent="0.25">
      <c r="A1" s="95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3" spans="1:29" ht="15.6" x14ac:dyDescent="0.25">
      <c r="B3" s="64"/>
      <c r="C3" s="64"/>
      <c r="D3" s="64"/>
      <c r="E3" s="64"/>
    </row>
    <row r="4" spans="1:29" ht="15.6" customHeight="1" x14ac:dyDescent="0.3">
      <c r="A4" s="97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29" ht="15.6" customHeight="1" x14ac:dyDescent="0.25">
      <c r="A5" s="63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9" s="69" customFormat="1" ht="15.15" customHeight="1" x14ac:dyDescent="0.25">
      <c r="A6" s="66" t="s">
        <v>0</v>
      </c>
      <c r="B6" s="66"/>
      <c r="C6" s="66"/>
      <c r="D6" s="67"/>
      <c r="E6" s="67"/>
      <c r="F6" s="68"/>
    </row>
    <row r="7" spans="1:29" s="69" customFormat="1" ht="13.5" customHeight="1" x14ac:dyDescent="0.25">
      <c r="A7" s="66" t="s">
        <v>2</v>
      </c>
      <c r="B7" s="66"/>
      <c r="C7" s="66"/>
      <c r="D7" s="70"/>
      <c r="E7" s="70"/>
    </row>
    <row r="8" spans="1:29" s="72" customFormat="1" x14ac:dyDescent="0.3">
      <c r="A8" s="71" t="s">
        <v>3</v>
      </c>
      <c r="D8" s="73"/>
      <c r="E8" s="73"/>
    </row>
    <row r="9" spans="1:29" s="72" customFormat="1" x14ac:dyDescent="0.3">
      <c r="A9" s="72" t="s">
        <v>4</v>
      </c>
      <c r="D9" s="73"/>
      <c r="E9" s="73"/>
    </row>
    <row r="10" spans="1:29" x14ac:dyDescent="0.25">
      <c r="A10" s="72" t="s">
        <v>5</v>
      </c>
      <c r="B10" s="72"/>
      <c r="C10" s="72"/>
      <c r="D10" s="73"/>
      <c r="E10" s="7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</row>
    <row r="11" spans="1:29" x14ac:dyDescent="0.25">
      <c r="A11" s="71" t="s">
        <v>6</v>
      </c>
      <c r="B11" s="72"/>
      <c r="C11" s="72"/>
      <c r="D11" s="73"/>
      <c r="E11" s="73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9" x14ac:dyDescent="0.25">
      <c r="A12" s="59" t="s">
        <v>7</v>
      </c>
      <c r="B12" s="59" t="s">
        <v>8</v>
      </c>
      <c r="C12" s="59" t="s">
        <v>9</v>
      </c>
      <c r="D12" s="59" t="s">
        <v>10</v>
      </c>
      <c r="E12" s="59" t="s">
        <v>11</v>
      </c>
      <c r="F12" s="60" t="s">
        <v>12</v>
      </c>
      <c r="G12" s="61"/>
      <c r="H12" s="61"/>
      <c r="I12" s="61"/>
      <c r="J12" s="61"/>
      <c r="K12" s="62"/>
      <c r="L12" s="55" t="s">
        <v>13</v>
      </c>
      <c r="M12" s="56"/>
      <c r="N12" s="56"/>
      <c r="O12" s="56"/>
      <c r="P12" s="57"/>
    </row>
    <row r="13" spans="1:29" ht="66" x14ac:dyDescent="0.25">
      <c r="A13" s="59"/>
      <c r="B13" s="59"/>
      <c r="C13" s="59"/>
      <c r="D13" s="59"/>
      <c r="E13" s="59"/>
      <c r="F13" s="1" t="s">
        <v>14</v>
      </c>
      <c r="G13" s="1" t="s">
        <v>15</v>
      </c>
      <c r="H13" s="1" t="s">
        <v>16</v>
      </c>
      <c r="I13" s="1" t="s">
        <v>17</v>
      </c>
      <c r="J13" s="2" t="s">
        <v>18</v>
      </c>
      <c r="K13" s="1" t="s">
        <v>19</v>
      </c>
      <c r="L13" s="3" t="s">
        <v>20</v>
      </c>
      <c r="M13" s="4" t="s">
        <v>16</v>
      </c>
      <c r="N13" s="3" t="s">
        <v>17</v>
      </c>
      <c r="O13" s="2" t="s">
        <v>18</v>
      </c>
      <c r="P13" s="3" t="s">
        <v>21</v>
      </c>
    </row>
    <row r="14" spans="1:29" s="76" customFormat="1" ht="14.4" thickBot="1" x14ac:dyDescent="0.3">
      <c r="A14" s="74">
        <v>1</v>
      </c>
      <c r="B14" s="74">
        <v>2</v>
      </c>
      <c r="C14" s="74">
        <v>3</v>
      </c>
      <c r="D14" s="74">
        <v>4</v>
      </c>
      <c r="E14" s="74">
        <v>5</v>
      </c>
      <c r="F14" s="75">
        <v>6</v>
      </c>
      <c r="G14" s="75">
        <v>7</v>
      </c>
      <c r="H14" s="75">
        <v>8</v>
      </c>
      <c r="I14" s="75">
        <v>9</v>
      </c>
      <c r="J14" s="75">
        <v>10</v>
      </c>
      <c r="K14" s="75">
        <v>11</v>
      </c>
      <c r="L14" s="75">
        <v>12</v>
      </c>
      <c r="M14" s="75">
        <v>13</v>
      </c>
      <c r="N14" s="75">
        <v>14</v>
      </c>
      <c r="O14" s="75">
        <v>15</v>
      </c>
      <c r="P14" s="75">
        <v>16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1:29" s="76" customFormat="1" ht="15" thickTop="1" thickBot="1" x14ac:dyDescent="0.3">
      <c r="A15" s="77"/>
      <c r="B15" s="5"/>
      <c r="C15" s="78"/>
      <c r="D15" s="6"/>
      <c r="E15" s="79"/>
      <c r="F15" s="7"/>
      <c r="G15" s="7"/>
      <c r="H15" s="8">
        <f>ROUND(G15*F15,2)</f>
        <v>0</v>
      </c>
      <c r="I15" s="9"/>
      <c r="J15" s="9"/>
      <c r="K15" s="10">
        <f>SUM(H15:J15)</f>
        <v>0</v>
      </c>
      <c r="L15" s="11">
        <f>ROUND(E15*F15,2)</f>
        <v>0</v>
      </c>
      <c r="M15" s="12">
        <f>ROUND(E15*H15,2)</f>
        <v>0</v>
      </c>
      <c r="N15" s="12">
        <f>ROUND(E15*I15,2)</f>
        <v>0</v>
      </c>
      <c r="O15" s="12">
        <f>ROUND(E15*J15,2)</f>
        <v>0</v>
      </c>
      <c r="P15" s="13">
        <f>SUM(M15:O15)</f>
        <v>0</v>
      </c>
      <c r="Q15" s="63"/>
      <c r="R15" s="63"/>
      <c r="S15" s="63"/>
      <c r="T15" s="63"/>
      <c r="U15" s="63"/>
      <c r="V15" s="63"/>
    </row>
    <row r="16" spans="1:29" s="76" customFormat="1" ht="12.6" thickTop="1" x14ac:dyDescent="0.25">
      <c r="A16" s="80"/>
      <c r="B16" s="81"/>
      <c r="C16" s="82" t="s">
        <v>22</v>
      </c>
      <c r="D16" s="83"/>
      <c r="E16" s="83"/>
      <c r="F16" s="14"/>
      <c r="G16" s="14"/>
      <c r="H16" s="15">
        <f>ROUND(G16*F16,2)</f>
        <v>0</v>
      </c>
      <c r="I16" s="16"/>
      <c r="J16" s="16"/>
      <c r="K16" s="17">
        <f>SUM(H16:J16)</f>
        <v>0</v>
      </c>
      <c r="L16" s="18">
        <f>ROUND(E16*F16,2)</f>
        <v>0</v>
      </c>
      <c r="M16" s="19">
        <f>ROUND(E16*H16,2)</f>
        <v>0</v>
      </c>
      <c r="N16" s="19">
        <f>ROUND(E16*I16,2)</f>
        <v>0</v>
      </c>
      <c r="O16" s="19">
        <f>ROUND(E16*J16,2)</f>
        <v>0</v>
      </c>
      <c r="P16" s="20">
        <f>SUM(M16:O16)</f>
        <v>0</v>
      </c>
    </row>
    <row r="17" spans="1:29" s="76" customFormat="1" ht="12" x14ac:dyDescent="0.25">
      <c r="A17" s="84"/>
      <c r="B17" s="85"/>
      <c r="C17" s="21" t="s">
        <v>23</v>
      </c>
      <c r="D17" s="22" t="s">
        <v>24</v>
      </c>
      <c r="E17" s="23">
        <v>100</v>
      </c>
      <c r="F17" s="24"/>
      <c r="G17" s="24"/>
      <c r="H17" s="25"/>
      <c r="I17" s="26"/>
      <c r="J17" s="26"/>
      <c r="K17" s="27"/>
      <c r="L17" s="28"/>
      <c r="M17" s="29"/>
      <c r="N17" s="29"/>
      <c r="O17" s="29"/>
      <c r="P17" s="30">
        <f t="shared" ref="P17:P22" si="0">SUM(M17:O17)</f>
        <v>0</v>
      </c>
    </row>
    <row r="18" spans="1:29" s="76" customFormat="1" ht="24" x14ac:dyDescent="0.25">
      <c r="A18" s="84"/>
      <c r="B18" s="85"/>
      <c r="C18" s="21" t="s">
        <v>25</v>
      </c>
      <c r="D18" s="21" t="s">
        <v>24</v>
      </c>
      <c r="E18" s="23">
        <v>60</v>
      </c>
      <c r="F18" s="24"/>
      <c r="G18" s="24"/>
      <c r="H18" s="25"/>
      <c r="I18" s="26"/>
      <c r="J18" s="26"/>
      <c r="K18" s="27"/>
      <c r="L18" s="28"/>
      <c r="M18" s="29"/>
      <c r="N18" s="29"/>
      <c r="O18" s="29"/>
      <c r="P18" s="30">
        <f t="shared" si="0"/>
        <v>0</v>
      </c>
    </row>
    <row r="19" spans="1:29" s="76" customFormat="1" ht="12" x14ac:dyDescent="0.25">
      <c r="A19" s="84"/>
      <c r="B19" s="85"/>
      <c r="C19" s="31" t="s">
        <v>26</v>
      </c>
      <c r="D19" s="21" t="s">
        <v>24</v>
      </c>
      <c r="E19" s="23">
        <v>200</v>
      </c>
      <c r="F19" s="24"/>
      <c r="G19" s="24"/>
      <c r="H19" s="25"/>
      <c r="I19" s="26"/>
      <c r="J19" s="26"/>
      <c r="K19" s="27"/>
      <c r="L19" s="28"/>
      <c r="M19" s="29"/>
      <c r="N19" s="29"/>
      <c r="O19" s="29"/>
      <c r="P19" s="30">
        <f t="shared" si="0"/>
        <v>0</v>
      </c>
    </row>
    <row r="20" spans="1:29" s="76" customFormat="1" ht="12" x14ac:dyDescent="0.25">
      <c r="A20" s="84"/>
      <c r="B20" s="85"/>
      <c r="C20" s="31" t="s">
        <v>27</v>
      </c>
      <c r="D20" s="21" t="s">
        <v>24</v>
      </c>
      <c r="E20" s="23">
        <v>160</v>
      </c>
      <c r="F20" s="24"/>
      <c r="G20" s="24"/>
      <c r="H20" s="25"/>
      <c r="I20" s="26"/>
      <c r="J20" s="26"/>
      <c r="K20" s="27"/>
      <c r="L20" s="28"/>
      <c r="M20" s="29"/>
      <c r="N20" s="29"/>
      <c r="O20" s="29"/>
      <c r="P20" s="30">
        <f t="shared" si="0"/>
        <v>0</v>
      </c>
    </row>
    <row r="21" spans="1:29" s="69" customFormat="1" x14ac:dyDescent="0.25">
      <c r="A21" s="84"/>
      <c r="B21" s="85"/>
      <c r="C21" s="32"/>
      <c r="D21" s="21"/>
      <c r="E21" s="33"/>
      <c r="F21" s="24"/>
      <c r="G21" s="24"/>
      <c r="H21" s="25">
        <f>ROUND(G21*F21,2)</f>
        <v>0</v>
      </c>
      <c r="I21" s="26"/>
      <c r="J21" s="26">
        <f>ROUND((H21+I21)*20%,2)</f>
        <v>0</v>
      </c>
      <c r="K21" s="27">
        <f>SUM(H21:J21)</f>
        <v>0</v>
      </c>
      <c r="L21" s="28">
        <f>ROUND(E21*F21,2)</f>
        <v>0</v>
      </c>
      <c r="M21" s="29">
        <f>ROUND(E21*H21,2)</f>
        <v>0</v>
      </c>
      <c r="N21" s="29">
        <f>ROUND(E21*I21,2)</f>
        <v>0</v>
      </c>
      <c r="O21" s="29">
        <f>ROUND(E21*J21,2)</f>
        <v>0</v>
      </c>
      <c r="P21" s="30">
        <f t="shared" si="0"/>
        <v>0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</row>
    <row r="22" spans="1:29" s="34" customFormat="1" ht="14.4" thickBot="1" x14ac:dyDescent="0.3">
      <c r="A22" s="86"/>
      <c r="B22" s="85"/>
      <c r="C22" s="21"/>
      <c r="D22" s="21"/>
      <c r="E22" s="33"/>
      <c r="F22" s="24"/>
      <c r="G22" s="24"/>
      <c r="H22" s="25">
        <f>ROUND(G22*F22,2)</f>
        <v>0</v>
      </c>
      <c r="I22" s="26"/>
      <c r="J22" s="26">
        <f>ROUND((H22+I22)*15%,2)</f>
        <v>0</v>
      </c>
      <c r="K22" s="27">
        <f>SUM(H22:J22)</f>
        <v>0</v>
      </c>
      <c r="L22" s="28">
        <f>ROUND(E22*F22,2)</f>
        <v>0</v>
      </c>
      <c r="M22" s="29">
        <f>ROUND(E22*H22,2)</f>
        <v>0</v>
      </c>
      <c r="N22" s="29">
        <f>ROUND(E22*I22,2)</f>
        <v>0</v>
      </c>
      <c r="O22" s="29">
        <f>ROUND(E22*J22,2)</f>
        <v>0</v>
      </c>
      <c r="P22" s="30">
        <f t="shared" si="0"/>
        <v>0</v>
      </c>
      <c r="Q22" s="76"/>
      <c r="R22" s="76"/>
      <c r="S22" s="76"/>
      <c r="T22" s="76"/>
      <c r="U22" s="76"/>
      <c r="V22" s="76"/>
      <c r="W22" s="69"/>
      <c r="X22" s="69"/>
      <c r="Y22" s="69"/>
      <c r="Z22" s="69"/>
      <c r="AA22" s="69"/>
      <c r="AB22" s="69"/>
      <c r="AC22" s="69"/>
    </row>
    <row r="23" spans="1:29" s="34" customFormat="1" x14ac:dyDescent="0.25">
      <c r="A23" s="87"/>
      <c r="B23" s="87"/>
      <c r="C23" s="35" t="s">
        <v>28</v>
      </c>
      <c r="D23" s="36"/>
      <c r="E23" s="37"/>
      <c r="F23" s="38"/>
      <c r="G23" s="37"/>
      <c r="H23" s="39"/>
      <c r="I23" s="37"/>
      <c r="J23" s="37"/>
      <c r="K23" s="37"/>
      <c r="L23" s="40">
        <f>SUM(L16:L22)</f>
        <v>0</v>
      </c>
      <c r="M23" s="40">
        <f>SUM(M16:M22)</f>
        <v>0</v>
      </c>
      <c r="N23" s="40">
        <f>SUM(N16:N22)</f>
        <v>0</v>
      </c>
      <c r="O23" s="40">
        <f>SUM(O16:O22)</f>
        <v>0</v>
      </c>
      <c r="P23" s="40">
        <f>SUM(P16:P22)</f>
        <v>0</v>
      </c>
      <c r="Q23" s="69"/>
      <c r="R23" s="69"/>
      <c r="S23" s="69"/>
      <c r="T23" s="69"/>
      <c r="U23" s="69"/>
      <c r="V23" s="69"/>
    </row>
    <row r="24" spans="1:29" s="34" customFormat="1" ht="13.2" x14ac:dyDescent="0.25">
      <c r="A24" s="41"/>
      <c r="B24" s="41"/>
      <c r="C24" s="42" t="s">
        <v>29</v>
      </c>
      <c r="D24" s="41"/>
      <c r="E24" s="7"/>
      <c r="F24" s="43"/>
      <c r="G24" s="44"/>
      <c r="H24" s="45"/>
      <c r="I24" s="7"/>
      <c r="J24" s="46"/>
      <c r="K24" s="43"/>
      <c r="L24" s="41"/>
      <c r="M24" s="7"/>
      <c r="N24" s="41"/>
      <c r="O24" s="41"/>
      <c r="P24" s="47">
        <f>P23</f>
        <v>0</v>
      </c>
    </row>
    <row r="25" spans="1:29" s="34" customFormat="1" ht="13.2" x14ac:dyDescent="0.25">
      <c r="A25" s="41"/>
      <c r="B25" s="41"/>
      <c r="C25" s="48" t="s">
        <v>36</v>
      </c>
      <c r="D25" s="41"/>
      <c r="E25" s="7"/>
      <c r="F25" s="43"/>
      <c r="G25" s="44"/>
      <c r="H25" s="45"/>
      <c r="I25" s="7"/>
      <c r="J25" s="46"/>
      <c r="K25" s="43"/>
      <c r="L25" s="41"/>
      <c r="M25" s="7"/>
      <c r="N25" s="41"/>
      <c r="O25" s="41"/>
      <c r="P25" s="49">
        <f>ROUND(P24*9%,2)</f>
        <v>0</v>
      </c>
    </row>
    <row r="26" spans="1:29" s="34" customFormat="1" ht="13.2" x14ac:dyDescent="0.25">
      <c r="A26" s="41"/>
      <c r="B26" s="41"/>
      <c r="C26" s="48" t="s">
        <v>37</v>
      </c>
      <c r="D26" s="41"/>
      <c r="E26" s="7"/>
      <c r="F26" s="43"/>
      <c r="G26" s="44"/>
      <c r="H26" s="45"/>
      <c r="I26" s="7"/>
      <c r="J26" s="46"/>
      <c r="K26" s="43"/>
      <c r="L26" s="41"/>
      <c r="M26" s="7"/>
      <c r="N26" s="41"/>
      <c r="O26" s="41"/>
      <c r="P26" s="49">
        <f>ROUND(P24*6%,2)</f>
        <v>0</v>
      </c>
    </row>
    <row r="27" spans="1:29" s="69" customFormat="1" x14ac:dyDescent="0.25">
      <c r="A27" s="41"/>
      <c r="B27" s="41"/>
      <c r="C27" s="42" t="s">
        <v>30</v>
      </c>
      <c r="D27" s="41"/>
      <c r="E27" s="7"/>
      <c r="F27" s="43"/>
      <c r="G27" s="44"/>
      <c r="H27" s="45"/>
      <c r="I27" s="7"/>
      <c r="J27" s="46"/>
      <c r="K27" s="43"/>
      <c r="L27" s="41"/>
      <c r="M27" s="7"/>
      <c r="N27" s="41"/>
      <c r="O27" s="41"/>
      <c r="P27" s="47">
        <f>SUM(P24:P26)</f>
        <v>0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s="69" customFormat="1" x14ac:dyDescent="0.25">
      <c r="A28" s="41"/>
      <c r="B28" s="41"/>
      <c r="C28" s="42" t="s">
        <v>31</v>
      </c>
      <c r="D28" s="41"/>
      <c r="E28" s="7"/>
      <c r="F28" s="43"/>
      <c r="G28" s="44"/>
      <c r="H28" s="45"/>
      <c r="I28" s="7"/>
      <c r="J28" s="46"/>
      <c r="K28" s="43"/>
      <c r="L28" s="41"/>
      <c r="M28" s="7"/>
      <c r="N28" s="41"/>
      <c r="O28" s="41"/>
      <c r="P28" s="49">
        <f>ROUND(P27*21%,2)</f>
        <v>0</v>
      </c>
      <c r="Q28" s="34"/>
      <c r="R28" s="34"/>
      <c r="S28" s="34"/>
      <c r="T28" s="34"/>
      <c r="U28" s="34"/>
      <c r="V28" s="34"/>
    </row>
    <row r="29" spans="1:29" s="69" customFormat="1" x14ac:dyDescent="0.25">
      <c r="A29" s="87"/>
      <c r="B29" s="50"/>
      <c r="C29" s="42" t="s">
        <v>32</v>
      </c>
      <c r="D29" s="51"/>
      <c r="E29" s="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9">
        <f>P27+P28</f>
        <v>0</v>
      </c>
    </row>
    <row r="30" spans="1:29" ht="14.4" x14ac:dyDescent="0.25">
      <c r="A30" s="69"/>
      <c r="B30" s="52"/>
      <c r="C30" s="53"/>
      <c r="D30" s="90"/>
      <c r="E30" s="54"/>
      <c r="F30" s="69"/>
      <c r="G30" s="69"/>
      <c r="H30" s="91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</row>
    <row r="31" spans="1:29" x14ac:dyDescent="0.25">
      <c r="A31" s="69"/>
      <c r="B31" s="52"/>
      <c r="C31" s="58"/>
      <c r="D31" s="58"/>
      <c r="E31" s="54"/>
      <c r="F31" s="34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9" x14ac:dyDescent="0.25">
      <c r="A32" s="92" t="s">
        <v>33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4" x14ac:dyDescent="0.25">
      <c r="B33" s="93"/>
      <c r="C33" s="69" t="s">
        <v>34</v>
      </c>
      <c r="D33" s="69"/>
    </row>
    <row r="34" spans="1:4" x14ac:dyDescent="0.25">
      <c r="B34" s="52"/>
      <c r="C34" s="94"/>
      <c r="D34" s="94"/>
    </row>
    <row r="35" spans="1:4" x14ac:dyDescent="0.25">
      <c r="A35" s="92" t="s">
        <v>35</v>
      </c>
      <c r="B35" s="92"/>
      <c r="C35" s="92"/>
    </row>
    <row r="36" spans="1:4" x14ac:dyDescent="0.25">
      <c r="B36" s="93"/>
      <c r="C36" s="69" t="s">
        <v>34</v>
      </c>
    </row>
  </sheetData>
  <mergeCells count="11">
    <mergeCell ref="A4:P4"/>
    <mergeCell ref="A1:P1"/>
    <mergeCell ref="L12:P12"/>
    <mergeCell ref="C31:D31"/>
    <mergeCell ref="C34:D34"/>
    <mergeCell ref="A12:A13"/>
    <mergeCell ref="B12:B13"/>
    <mergeCell ref="C12:C13"/>
    <mergeCell ref="D12:D13"/>
    <mergeCell ref="E12:E13"/>
    <mergeCell ref="F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Kristīne Bruzinska</cp:lastModifiedBy>
  <dcterms:created xsi:type="dcterms:W3CDTF">2025-08-22T10:23:50Z</dcterms:created>
  <dcterms:modified xsi:type="dcterms:W3CDTF">2025-08-27T07:24:38Z</dcterms:modified>
</cp:coreProperties>
</file>