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bruzinska\Desktop\"/>
    </mc:Choice>
  </mc:AlternateContent>
  <bookViews>
    <workbookView xWindow="32760" yWindow="32760" windowWidth="26580" windowHeight="12816"/>
  </bookViews>
  <sheets>
    <sheet name="Lapa1" sheetId="1" r:id="rId1"/>
  </sheets>
  <calcPr calcId="152511"/>
</workbook>
</file>

<file path=xl/calcChain.xml><?xml version="1.0" encoding="utf-8"?>
<calcChain xmlns="http://schemas.openxmlformats.org/spreadsheetml/2006/main">
  <c r="N23" i="1" l="1"/>
  <c r="L23" i="1"/>
  <c r="J23" i="1"/>
  <c r="K23" i="1"/>
  <c r="H23" i="1"/>
  <c r="M23" i="1"/>
  <c r="N22" i="1"/>
  <c r="N24" i="1"/>
  <c r="L22" i="1"/>
  <c r="H22" i="1"/>
  <c r="M22" i="1"/>
  <c r="P21" i="1"/>
  <c r="P18" i="1"/>
  <c r="P17" i="1"/>
  <c r="P16" i="1"/>
  <c r="O15" i="1"/>
  <c r="N15" i="1"/>
  <c r="L15" i="1"/>
  <c r="H15" i="1"/>
  <c r="M15" i="1"/>
  <c r="O14" i="1"/>
  <c r="N14" i="1"/>
  <c r="L14" i="1"/>
  <c r="H14" i="1"/>
  <c r="M14" i="1"/>
  <c r="P14" i="1"/>
  <c r="K15" i="1"/>
  <c r="L24" i="1"/>
  <c r="J22" i="1"/>
  <c r="O22" i="1"/>
  <c r="O24" i="1"/>
  <c r="O23" i="1"/>
  <c r="P23" i="1"/>
  <c r="P22" i="1"/>
  <c r="M24" i="1"/>
  <c r="P15" i="1"/>
  <c r="K14" i="1"/>
  <c r="P24" i="1"/>
  <c r="P25" i="1"/>
  <c r="P27" i="1"/>
  <c r="K22" i="1"/>
  <c r="P26" i="1"/>
  <c r="P28" i="1"/>
  <c r="P29" i="1"/>
  <c r="P30" i="1"/>
</calcChain>
</file>

<file path=xl/sharedStrings.xml><?xml version="1.0" encoding="utf-8"?>
<sst xmlns="http://schemas.openxmlformats.org/spreadsheetml/2006/main" count="57" uniqueCount="51">
  <si>
    <t>Objekta nosaukums: Publiska būve</t>
  </si>
  <si>
    <t>Būves nosaukums : Rojas brīvdabas estrāde</t>
  </si>
  <si>
    <t>Adrese: Jūras iela 10, Rojas pagasts, Talsu novads, LV 3264</t>
  </si>
  <si>
    <t>Pasūtītājs: Rojas kultūras centrs</t>
  </si>
  <si>
    <t>Pretendents:</t>
  </si>
  <si>
    <t>Pasūtījuma Nr.</t>
  </si>
  <si>
    <t>Nr. p.k</t>
  </si>
  <si>
    <t>Kods</t>
  </si>
  <si>
    <t>Darba nosaukums</t>
  </si>
  <si>
    <t>Mērv.</t>
  </si>
  <si>
    <t>Daudz.</t>
  </si>
  <si>
    <t xml:space="preserve">           Vienību izmaksas</t>
  </si>
  <si>
    <t>Kopā uz visu apjomu</t>
  </si>
  <si>
    <t>laika norma (c/h)</t>
  </si>
  <si>
    <t>darba samaksas likme (EUR/h)</t>
  </si>
  <si>
    <t>darba alga (EUR)</t>
  </si>
  <si>
    <t>Materiāli (EUR)</t>
  </si>
  <si>
    <t>Mehanismi un transports(EUR)</t>
  </si>
  <si>
    <t>Kopā (EUR)</t>
  </si>
  <si>
    <t>darbietilpība (c/h)</t>
  </si>
  <si>
    <t>Summa (EUR)</t>
  </si>
  <si>
    <t>KOPĀ</t>
  </si>
  <si>
    <t>Tiešās izmaksas kopā, iesk darba devēja soc. Nodokli 23.59%</t>
  </si>
  <si>
    <t>Kopā</t>
  </si>
  <si>
    <t>PVN 21%</t>
  </si>
  <si>
    <t>Kopā ar PVN</t>
  </si>
  <si>
    <t xml:space="preserve">Sastādīja: ______________________________________________________                                   </t>
  </si>
  <si>
    <t>Paraksts un tā atšifrējums, datums</t>
  </si>
  <si>
    <t xml:space="preserve">Pārbaudīja: _____________________________________________________                                   </t>
  </si>
  <si>
    <t>Brīvdabas estrāde - saplākšņa ievietošana zāles griestos- divas rindas</t>
  </si>
  <si>
    <t>Saplākšņa ievietošana</t>
  </si>
  <si>
    <t>Saplākšņa krāsošana</t>
  </si>
  <si>
    <t>gb</t>
  </si>
  <si>
    <t>Saplāksnis 1250mm x 2500mm</t>
  </si>
  <si>
    <t>Krāsa, analoga jau esošajai</t>
  </si>
  <si>
    <t>l</t>
  </si>
  <si>
    <t>AL torņa transports</t>
  </si>
  <si>
    <t>kompl</t>
  </si>
  <si>
    <t>Al torņa īre</t>
  </si>
  <si>
    <t>dienas</t>
  </si>
  <si>
    <t>Saplākšņa skrūvēšana, ar AL torņa montāžau</t>
  </si>
  <si>
    <t>Solu demontāža, atpakaļlikšana</t>
  </si>
  <si>
    <t>1.</t>
  </si>
  <si>
    <t>2.</t>
  </si>
  <si>
    <t>3.</t>
  </si>
  <si>
    <t>4.</t>
  </si>
  <si>
    <t>5.</t>
  </si>
  <si>
    <t xml:space="preserve">Virsizdevumi </t>
  </si>
  <si>
    <t xml:space="preserve">Plānotā peļņa </t>
  </si>
  <si>
    <t>Lokālā tāme Nr. 1</t>
  </si>
  <si>
    <r>
      <t xml:space="preserve">2. pielikums 
</t>
    </r>
    <r>
      <rPr>
        <sz val="10"/>
        <color indexed="8"/>
        <rFont val="Times New Roman"/>
        <family val="1"/>
        <charset val="186"/>
      </rPr>
      <t>Cenu aptaujai “Griestu saplākšņa ievietošana skatītāju zālē un sieta ievietošana pa tās jumta perimetru 
Rojas brīvdabas estrādē, Rojas pagastā”,  identifikācijas Nr. TNPz 2025/99</t>
    </r>
    <r>
      <rPr>
        <b/>
        <sz val="10"/>
        <color indexed="8"/>
        <rFont val="Times New Roman"/>
        <family val="1"/>
        <charset val="186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</si>
</sst>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_-;\-* #,##0.00_-;_-* &quot;-&quot;??_-;_-@_-"/>
  </numFmts>
  <fonts count="20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204"/>
    </font>
    <font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name val="Courier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8" fillId="0" borderId="0"/>
    <xf numFmtId="0" fontId="5" fillId="0" borderId="0"/>
    <xf numFmtId="0" fontId="5" fillId="0" borderId="0"/>
  </cellStyleXfs>
  <cellXfs count="96">
    <xf numFmtId="0" fontId="0" fillId="0" borderId="0" xfId="0"/>
    <xf numFmtId="2" fontId="2" fillId="4" borderId="1" xfId="0" applyNumberFormat="1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center" textRotation="90" wrapText="1"/>
    </xf>
    <xf numFmtId="2" fontId="2" fillId="4" borderId="2" xfId="0" applyNumberFormat="1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/>
    </xf>
    <xf numFmtId="2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left" vertical="center"/>
    </xf>
    <xf numFmtId="164" fontId="3" fillId="0" borderId="11" xfId="1" applyNumberFormat="1" applyFont="1" applyFill="1" applyBorder="1" applyAlignment="1">
      <alignment horizontal="center" vertical="center"/>
    </xf>
    <xf numFmtId="164" fontId="3" fillId="0" borderId="11" xfId="1" applyNumberFormat="1" applyFont="1" applyFill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2" fillId="0" borderId="0" xfId="0" applyFont="1"/>
    <xf numFmtId="0" fontId="1" fillId="0" borderId="11" xfId="0" applyFont="1" applyBorder="1" applyAlignment="1">
      <alignment horizontal="right" vertical="center" wrapText="1"/>
    </xf>
    <xf numFmtId="0" fontId="1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Alignment="1">
      <alignment horizontal="center" vertical="center"/>
    </xf>
    <xf numFmtId="2" fontId="1" fillId="5" borderId="11" xfId="0" applyNumberFormat="1" applyFont="1" applyFill="1" applyBorder="1" applyAlignment="1">
      <alignment horizontal="left" vertical="center"/>
    </xf>
    <xf numFmtId="2" fontId="1" fillId="5" borderId="11" xfId="0" applyNumberFormat="1" applyFont="1" applyFill="1" applyBorder="1" applyAlignment="1">
      <alignment horizontal="center" vertical="center" wrapText="1"/>
    </xf>
    <xf numFmtId="43" fontId="1" fillId="0" borderId="11" xfId="1" applyFont="1" applyFill="1" applyBorder="1" applyAlignment="1">
      <alignment horizontal="left" vertical="center"/>
    </xf>
    <xf numFmtId="0" fontId="2" fillId="0" borderId="1" xfId="0" applyFont="1" applyBorder="1"/>
    <xf numFmtId="4" fontId="1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/>
    <xf numFmtId="0" fontId="2" fillId="0" borderId="1" xfId="4" applyFont="1" applyBorder="1" applyAlignment="1">
      <alignment horizontal="right" indent="1"/>
    </xf>
    <xf numFmtId="164" fontId="2" fillId="0" borderId="1" xfId="0" applyNumberFormat="1" applyFont="1" applyBorder="1"/>
    <xf numFmtId="0" fontId="6" fillId="0" borderId="1" xfId="3" applyFont="1" applyBorder="1" applyAlignment="1">
      <alignment horizontal="right" vertical="center"/>
    </xf>
    <xf numFmtId="0" fontId="4" fillId="0" borderId="1" xfId="3" applyFont="1" applyBorder="1" applyAlignment="1">
      <alignment vertical="center"/>
    </xf>
    <xf numFmtId="0" fontId="6" fillId="0" borderId="0" xfId="3" applyFont="1" applyAlignment="1">
      <alignment horizontal="right" vertical="center"/>
    </xf>
    <xf numFmtId="0" fontId="7" fillId="0" borderId="0" xfId="3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4" fillId="0" borderId="0" xfId="3" applyFont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vertical="center"/>
    </xf>
    <xf numFmtId="0" fontId="11" fillId="0" borderId="0" xfId="0" applyFont="1"/>
    <xf numFmtId="0" fontId="12" fillId="0" borderId="0" xfId="0" applyFont="1" applyAlignment="1"/>
    <xf numFmtId="49" fontId="13" fillId="0" borderId="0" xfId="0" applyNumberFormat="1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" fillId="0" borderId="0" xfId="0" applyFont="1"/>
    <xf numFmtId="49" fontId="16" fillId="0" borderId="4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left" vertical="center" wrapText="1"/>
    </xf>
    <xf numFmtId="2" fontId="16" fillId="0" borderId="5" xfId="0" applyNumberFormat="1" applyFont="1" applyBorder="1" applyAlignment="1">
      <alignment horizontal="center" vertical="center"/>
    </xf>
    <xf numFmtId="49" fontId="15" fillId="2" borderId="9" xfId="0" applyNumberFormat="1" applyFont="1" applyFill="1" applyBorder="1" applyAlignment="1">
      <alignment horizontal="center" vertical="center" wrapText="1"/>
    </xf>
    <xf numFmtId="2" fontId="15" fillId="2" borderId="9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2" fontId="15" fillId="0" borderId="15" xfId="0" applyNumberFormat="1" applyFont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2" fillId="0" borderId="0" xfId="3" applyFont="1"/>
    <xf numFmtId="0" fontId="11" fillId="0" borderId="0" xfId="2" applyFont="1"/>
    <xf numFmtId="0" fontId="11" fillId="0" borderId="0" xfId="0" applyFont="1" applyAlignment="1"/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7" fillId="0" borderId="0" xfId="0" applyFont="1" applyAlignment="1">
      <alignment horizontal="center"/>
    </xf>
    <xf numFmtId="49" fontId="19" fillId="0" borderId="0" xfId="0" applyNumberFormat="1" applyFont="1" applyAlignment="1">
      <alignment horizontal="right" vertical="top" wrapText="1"/>
    </xf>
    <xf numFmtId="49" fontId="19" fillId="0" borderId="0" xfId="0" applyNumberFormat="1" applyFont="1" applyAlignment="1">
      <alignment horizontal="right" vertical="top"/>
    </xf>
  </cellXfs>
  <cellStyles count="5">
    <cellStyle name="Komats" xfId="1" builtinId="3"/>
    <cellStyle name="Normal_OzolniekuUKT_07_07_2009_ar_formulam" xfId="2"/>
    <cellStyle name="Parasts" xfId="0" builtinId="0"/>
    <cellStyle name="Parasts 6" xfId="3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workbookViewId="0">
      <selection activeCell="Q3" sqref="Q3"/>
    </sheetView>
  </sheetViews>
  <sheetFormatPr defaultColWidth="11.5546875" defaultRowHeight="13.8" x14ac:dyDescent="0.25"/>
  <cols>
    <col min="1" max="1" width="4.6640625" style="63" customWidth="1"/>
    <col min="2" max="2" width="8" style="63" customWidth="1"/>
    <col min="3" max="3" width="50.88671875" style="63" customWidth="1"/>
    <col min="4" max="4" width="6.33203125" style="63" customWidth="1"/>
    <col min="5" max="5" width="6.44140625" style="63" customWidth="1"/>
    <col min="6" max="6" width="6.6640625" style="63" customWidth="1"/>
    <col min="7" max="7" width="7.33203125" style="63" customWidth="1"/>
    <col min="8" max="8" width="8.33203125" style="63" customWidth="1"/>
    <col min="9" max="9" width="9.6640625" style="63" customWidth="1"/>
    <col min="10" max="10" width="8.109375" style="63" customWidth="1"/>
    <col min="11" max="11" width="9.5546875" style="63" customWidth="1"/>
    <col min="12" max="12" width="9.33203125" style="63" customWidth="1"/>
    <col min="13" max="13" width="10.44140625" style="63" customWidth="1"/>
    <col min="14" max="14" width="11.33203125" style="63" customWidth="1"/>
    <col min="15" max="15" width="10.5546875" style="63" bestFit="1" customWidth="1"/>
    <col min="16" max="16" width="11.109375" style="63" customWidth="1"/>
    <col min="17" max="16384" width="11.5546875" style="63"/>
  </cols>
  <sheetData>
    <row r="1" spans="1:29" ht="44.4" customHeight="1" x14ac:dyDescent="0.25">
      <c r="A1" s="94" t="s">
        <v>50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29" ht="15.6" customHeight="1" x14ac:dyDescent="0.3">
      <c r="A2" s="93" t="s">
        <v>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29" ht="15.6" x14ac:dyDescent="0.25">
      <c r="A3" s="62"/>
      <c r="B3" s="62"/>
      <c r="C3" s="66"/>
      <c r="D3" s="62"/>
      <c r="E3" s="62"/>
    </row>
    <row r="4" spans="1:29" ht="15.6" x14ac:dyDescent="0.25">
      <c r="A4" s="63" t="s">
        <v>49</v>
      </c>
      <c r="B4" s="62"/>
      <c r="C4" s="66"/>
      <c r="D4" s="62"/>
      <c r="E4" s="62"/>
    </row>
    <row r="5" spans="1:29" s="67" customFormat="1" ht="15.15" customHeight="1" x14ac:dyDescent="0.25">
      <c r="A5" s="64" t="s">
        <v>0</v>
      </c>
      <c r="B5" s="64"/>
      <c r="C5" s="64"/>
      <c r="D5" s="65"/>
      <c r="E5" s="65"/>
      <c r="F5" s="66"/>
    </row>
    <row r="6" spans="1:29" s="67" customFormat="1" ht="13.5" customHeight="1" x14ac:dyDescent="0.25">
      <c r="A6" s="64" t="s">
        <v>1</v>
      </c>
      <c r="B6" s="64"/>
      <c r="C6" s="64"/>
      <c r="D6" s="68"/>
      <c r="E6" s="68"/>
    </row>
    <row r="7" spans="1:29" s="70" customFormat="1" x14ac:dyDescent="0.3">
      <c r="A7" s="69" t="s">
        <v>2</v>
      </c>
      <c r="D7" s="71"/>
      <c r="E7" s="71"/>
    </row>
    <row r="8" spans="1:29" s="70" customFormat="1" x14ac:dyDescent="0.3">
      <c r="A8" s="70" t="s">
        <v>3</v>
      </c>
      <c r="D8" s="71"/>
      <c r="E8" s="71"/>
    </row>
    <row r="9" spans="1:29" x14ac:dyDescent="0.25">
      <c r="A9" s="70" t="s">
        <v>4</v>
      </c>
      <c r="B9" s="70"/>
      <c r="C9" s="70"/>
      <c r="D9" s="71"/>
      <c r="E9" s="71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</row>
    <row r="10" spans="1:29" x14ac:dyDescent="0.25">
      <c r="A10" s="69" t="s">
        <v>5</v>
      </c>
      <c r="B10" s="70"/>
      <c r="C10" s="70"/>
      <c r="D10" s="71"/>
      <c r="E10" s="71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</row>
    <row r="11" spans="1:29" x14ac:dyDescent="0.25">
      <c r="A11" s="58" t="s">
        <v>6</v>
      </c>
      <c r="B11" s="58" t="s">
        <v>7</v>
      </c>
      <c r="C11" s="58" t="s">
        <v>8</v>
      </c>
      <c r="D11" s="58" t="s">
        <v>9</v>
      </c>
      <c r="E11" s="58" t="s">
        <v>10</v>
      </c>
      <c r="F11" s="59" t="s">
        <v>11</v>
      </c>
      <c r="G11" s="60"/>
      <c r="H11" s="60"/>
      <c r="I11" s="60"/>
      <c r="J11" s="60"/>
      <c r="K11" s="61"/>
      <c r="L11" s="54" t="s">
        <v>12</v>
      </c>
      <c r="M11" s="55"/>
      <c r="N11" s="55"/>
      <c r="O11" s="55"/>
      <c r="P11" s="56"/>
    </row>
    <row r="12" spans="1:29" ht="66" x14ac:dyDescent="0.25">
      <c r="A12" s="58"/>
      <c r="B12" s="58"/>
      <c r="C12" s="58"/>
      <c r="D12" s="58"/>
      <c r="E12" s="58"/>
      <c r="F12" s="1" t="s">
        <v>13</v>
      </c>
      <c r="G12" s="1" t="s">
        <v>14</v>
      </c>
      <c r="H12" s="1" t="s">
        <v>15</v>
      </c>
      <c r="I12" s="1" t="s">
        <v>16</v>
      </c>
      <c r="J12" s="2" t="s">
        <v>17</v>
      </c>
      <c r="K12" s="1" t="s">
        <v>18</v>
      </c>
      <c r="L12" s="3" t="s">
        <v>19</v>
      </c>
      <c r="M12" s="4" t="s">
        <v>15</v>
      </c>
      <c r="N12" s="3" t="s">
        <v>16</v>
      </c>
      <c r="O12" s="2" t="s">
        <v>17</v>
      </c>
      <c r="P12" s="3" t="s">
        <v>20</v>
      </c>
    </row>
    <row r="13" spans="1:29" s="74" customFormat="1" ht="14.4" thickBot="1" x14ac:dyDescent="0.3">
      <c r="A13" s="72">
        <v>1</v>
      </c>
      <c r="B13" s="72">
        <v>2</v>
      </c>
      <c r="C13" s="72">
        <v>3</v>
      </c>
      <c r="D13" s="72">
        <v>4</v>
      </c>
      <c r="E13" s="72">
        <v>5</v>
      </c>
      <c r="F13" s="73">
        <v>6</v>
      </c>
      <c r="G13" s="73">
        <v>7</v>
      </c>
      <c r="H13" s="73">
        <v>8</v>
      </c>
      <c r="I13" s="73">
        <v>9</v>
      </c>
      <c r="J13" s="73">
        <v>10</v>
      </c>
      <c r="K13" s="73">
        <v>11</v>
      </c>
      <c r="L13" s="73">
        <v>12</v>
      </c>
      <c r="M13" s="73">
        <v>13</v>
      </c>
      <c r="N13" s="73">
        <v>14</v>
      </c>
      <c r="O13" s="73">
        <v>15</v>
      </c>
      <c r="P13" s="73">
        <v>16</v>
      </c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</row>
    <row r="14" spans="1:29" s="74" customFormat="1" ht="15" thickTop="1" thickBot="1" x14ac:dyDescent="0.3">
      <c r="A14" s="75"/>
      <c r="B14" s="5"/>
      <c r="C14" s="76"/>
      <c r="D14" s="6"/>
      <c r="E14" s="77"/>
      <c r="F14" s="7"/>
      <c r="G14" s="7"/>
      <c r="H14" s="8">
        <f>ROUND(G14*F14,2)</f>
        <v>0</v>
      </c>
      <c r="I14" s="9"/>
      <c r="J14" s="9"/>
      <c r="K14" s="10">
        <f>SUM(H14:J14)</f>
        <v>0</v>
      </c>
      <c r="L14" s="11">
        <f>ROUND(E14*F14,2)</f>
        <v>0</v>
      </c>
      <c r="M14" s="12">
        <f>ROUND(E14*H14,2)</f>
        <v>0</v>
      </c>
      <c r="N14" s="12">
        <f>ROUND(E14*I14,2)</f>
        <v>0</v>
      </c>
      <c r="O14" s="12">
        <f>ROUND(E14*J14,2)</f>
        <v>0</v>
      </c>
      <c r="P14" s="13">
        <f>SUM(M14:O14)</f>
        <v>0</v>
      </c>
      <c r="Q14" s="63"/>
      <c r="R14" s="63"/>
      <c r="S14" s="63"/>
      <c r="T14" s="63"/>
      <c r="U14" s="63"/>
      <c r="V14" s="63"/>
    </row>
    <row r="15" spans="1:29" s="74" customFormat="1" ht="12.6" thickTop="1" x14ac:dyDescent="0.25">
      <c r="A15" s="78"/>
      <c r="B15" s="79"/>
      <c r="C15" s="80" t="s">
        <v>30</v>
      </c>
      <c r="D15" s="81"/>
      <c r="E15" s="81"/>
      <c r="F15" s="14"/>
      <c r="G15" s="14"/>
      <c r="H15" s="15">
        <f>ROUND(G15*F15,2)</f>
        <v>0</v>
      </c>
      <c r="I15" s="16"/>
      <c r="J15" s="16"/>
      <c r="K15" s="17">
        <f>SUM(H15:J15)</f>
        <v>0</v>
      </c>
      <c r="L15" s="18">
        <f>ROUND(E15*F15,2)</f>
        <v>0</v>
      </c>
      <c r="M15" s="19">
        <f>ROUND(E15*H15,2)</f>
        <v>0</v>
      </c>
      <c r="N15" s="19">
        <f>ROUND(E15*I15,2)</f>
        <v>0</v>
      </c>
      <c r="O15" s="19">
        <f>ROUND(E15*J15,2)</f>
        <v>0</v>
      </c>
      <c r="P15" s="20">
        <f>SUM(M15:O15)</f>
        <v>0</v>
      </c>
    </row>
    <row r="16" spans="1:29" s="74" customFormat="1" ht="12" x14ac:dyDescent="0.25">
      <c r="A16" s="82" t="s">
        <v>42</v>
      </c>
      <c r="B16" s="83"/>
      <c r="C16" s="21" t="s">
        <v>31</v>
      </c>
      <c r="D16" s="22"/>
      <c r="E16" s="23"/>
      <c r="F16" s="24"/>
      <c r="G16" s="24"/>
      <c r="H16" s="25"/>
      <c r="I16" s="26"/>
      <c r="J16" s="26"/>
      <c r="K16" s="27"/>
      <c r="L16" s="28"/>
      <c r="M16" s="29"/>
      <c r="N16" s="29"/>
      <c r="O16" s="29"/>
      <c r="P16" s="30">
        <f t="shared" ref="P16:P23" si="0">SUM(M16:O16)</f>
        <v>0</v>
      </c>
    </row>
    <row r="17" spans="1:29" s="74" customFormat="1" ht="12" x14ac:dyDescent="0.25">
      <c r="A17" s="82"/>
      <c r="B17" s="83"/>
      <c r="C17" s="21" t="s">
        <v>33</v>
      </c>
      <c r="D17" s="21" t="s">
        <v>32</v>
      </c>
      <c r="E17" s="23">
        <v>20</v>
      </c>
      <c r="F17" s="24"/>
      <c r="G17" s="24"/>
      <c r="H17" s="25"/>
      <c r="I17" s="26"/>
      <c r="J17" s="26"/>
      <c r="K17" s="27"/>
      <c r="L17" s="28"/>
      <c r="M17" s="29"/>
      <c r="N17" s="29"/>
      <c r="O17" s="29"/>
      <c r="P17" s="30">
        <f t="shared" si="0"/>
        <v>0</v>
      </c>
    </row>
    <row r="18" spans="1:29" s="74" customFormat="1" ht="12" x14ac:dyDescent="0.25">
      <c r="A18" s="82"/>
      <c r="B18" s="83"/>
      <c r="C18" s="21" t="s">
        <v>34</v>
      </c>
      <c r="D18" s="21" t="s">
        <v>35</v>
      </c>
      <c r="E18" s="23">
        <v>10.8</v>
      </c>
      <c r="F18" s="24"/>
      <c r="G18" s="24"/>
      <c r="H18" s="25"/>
      <c r="I18" s="26"/>
      <c r="J18" s="26"/>
      <c r="K18" s="27"/>
      <c r="L18" s="28"/>
      <c r="M18" s="29"/>
      <c r="N18" s="29"/>
      <c r="O18" s="29"/>
      <c r="P18" s="30">
        <f t="shared" si="0"/>
        <v>0</v>
      </c>
    </row>
    <row r="19" spans="1:29" s="74" customFormat="1" ht="12" x14ac:dyDescent="0.25">
      <c r="A19" s="82" t="s">
        <v>43</v>
      </c>
      <c r="B19" s="83"/>
      <c r="C19" s="53" t="s">
        <v>36</v>
      </c>
      <c r="D19" s="21" t="s">
        <v>37</v>
      </c>
      <c r="E19" s="23">
        <v>2</v>
      </c>
      <c r="F19" s="24"/>
      <c r="G19" s="24"/>
      <c r="H19" s="25"/>
      <c r="I19" s="26"/>
      <c r="J19" s="26"/>
      <c r="K19" s="27"/>
      <c r="L19" s="28"/>
      <c r="M19" s="29"/>
      <c r="N19" s="29"/>
      <c r="O19" s="29"/>
      <c r="P19" s="30"/>
    </row>
    <row r="20" spans="1:29" s="67" customFormat="1" x14ac:dyDescent="0.25">
      <c r="A20" s="82" t="s">
        <v>44</v>
      </c>
      <c r="B20" s="83"/>
      <c r="C20" s="21" t="s">
        <v>38</v>
      </c>
      <c r="D20" s="21" t="s">
        <v>39</v>
      </c>
      <c r="E20" s="23">
        <v>10</v>
      </c>
      <c r="F20" s="24"/>
      <c r="G20" s="24"/>
      <c r="H20" s="25"/>
      <c r="I20" s="26"/>
      <c r="J20" s="26"/>
      <c r="K20" s="27"/>
      <c r="L20" s="28"/>
      <c r="M20" s="29"/>
      <c r="N20" s="29"/>
      <c r="O20" s="29"/>
      <c r="P20" s="30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</row>
    <row r="21" spans="1:29" s="32" customFormat="1" x14ac:dyDescent="0.25">
      <c r="A21" s="82" t="s">
        <v>45</v>
      </c>
      <c r="B21" s="83"/>
      <c r="C21" s="21" t="s">
        <v>40</v>
      </c>
      <c r="D21" s="21" t="s">
        <v>39</v>
      </c>
      <c r="E21" s="23">
        <v>8</v>
      </c>
      <c r="F21" s="24"/>
      <c r="G21" s="24"/>
      <c r="H21" s="25"/>
      <c r="I21" s="26"/>
      <c r="J21" s="26"/>
      <c r="K21" s="27"/>
      <c r="L21" s="28"/>
      <c r="M21" s="29"/>
      <c r="N21" s="29"/>
      <c r="O21" s="29"/>
      <c r="P21" s="30">
        <f t="shared" si="0"/>
        <v>0</v>
      </c>
      <c r="Q21" s="74"/>
      <c r="R21" s="74"/>
      <c r="S21" s="74"/>
      <c r="T21" s="74"/>
      <c r="U21" s="74"/>
      <c r="V21" s="74"/>
      <c r="W21" s="67"/>
      <c r="X21" s="67"/>
      <c r="Y21" s="67"/>
      <c r="Z21" s="67"/>
      <c r="AA21" s="67"/>
      <c r="AB21" s="67"/>
      <c r="AC21" s="67"/>
    </row>
    <row r="22" spans="1:29" s="32" customFormat="1" x14ac:dyDescent="0.25">
      <c r="A22" s="82" t="s">
        <v>46</v>
      </c>
      <c r="B22" s="83"/>
      <c r="C22" s="21" t="s">
        <v>41</v>
      </c>
      <c r="D22" s="21" t="s">
        <v>37</v>
      </c>
      <c r="E22" s="31">
        <v>2</v>
      </c>
      <c r="F22" s="24"/>
      <c r="G22" s="24"/>
      <c r="H22" s="25">
        <f>ROUND(G22*F22,2)</f>
        <v>0</v>
      </c>
      <c r="I22" s="26"/>
      <c r="J22" s="26">
        <f>ROUND((H22+I22)*20%,2)</f>
        <v>0</v>
      </c>
      <c r="K22" s="27">
        <f>SUM(H22:J22)</f>
        <v>0</v>
      </c>
      <c r="L22" s="28">
        <f>ROUND(E22*F22,2)</f>
        <v>0</v>
      </c>
      <c r="M22" s="29">
        <f>ROUND(E22*H22,2)</f>
        <v>0</v>
      </c>
      <c r="N22" s="29">
        <f>ROUND(E22*I22,2)</f>
        <v>0</v>
      </c>
      <c r="O22" s="29">
        <f>ROUND(E22*J22,2)</f>
        <v>0</v>
      </c>
      <c r="P22" s="30">
        <f t="shared" si="0"/>
        <v>0</v>
      </c>
      <c r="Q22" s="67"/>
      <c r="R22" s="67"/>
      <c r="S22" s="67"/>
      <c r="T22" s="67"/>
      <c r="U22" s="67"/>
      <c r="V22" s="67"/>
    </row>
    <row r="23" spans="1:29" s="32" customFormat="1" thickBot="1" x14ac:dyDescent="0.3">
      <c r="A23" s="84"/>
      <c r="B23" s="83"/>
      <c r="C23" s="21"/>
      <c r="D23" s="21"/>
      <c r="E23" s="31"/>
      <c r="F23" s="24"/>
      <c r="G23" s="24"/>
      <c r="H23" s="25">
        <f>ROUND(G23*F23,2)</f>
        <v>0</v>
      </c>
      <c r="I23" s="26"/>
      <c r="J23" s="26">
        <f>ROUND((H23+I23)*15%,2)</f>
        <v>0</v>
      </c>
      <c r="K23" s="27">
        <f>SUM(H23:J23)</f>
        <v>0</v>
      </c>
      <c r="L23" s="28">
        <f>ROUND(E23*F23,2)</f>
        <v>0</v>
      </c>
      <c r="M23" s="29">
        <f>ROUND(E23*H23,2)</f>
        <v>0</v>
      </c>
      <c r="N23" s="29">
        <f>ROUND(E23*I23,2)</f>
        <v>0</v>
      </c>
      <c r="O23" s="29">
        <f>ROUND(E23*J23,2)</f>
        <v>0</v>
      </c>
      <c r="P23" s="30">
        <f t="shared" si="0"/>
        <v>0</v>
      </c>
    </row>
    <row r="24" spans="1:29" s="32" customFormat="1" x14ac:dyDescent="0.25">
      <c r="A24" s="85"/>
      <c r="B24" s="85"/>
      <c r="C24" s="33" t="s">
        <v>21</v>
      </c>
      <c r="D24" s="34"/>
      <c r="E24" s="35"/>
      <c r="F24" s="36"/>
      <c r="G24" s="35"/>
      <c r="H24" s="37"/>
      <c r="I24" s="35"/>
      <c r="J24" s="35"/>
      <c r="K24" s="35"/>
      <c r="L24" s="38">
        <f>SUM(L15:L23)</f>
        <v>0</v>
      </c>
      <c r="M24" s="38">
        <f>SUM(M15:M23)</f>
        <v>0</v>
      </c>
      <c r="N24" s="38">
        <f>SUM(N15:N23)</f>
        <v>0</v>
      </c>
      <c r="O24" s="38">
        <f>SUM(O15:O23)</f>
        <v>0</v>
      </c>
      <c r="P24" s="38">
        <f>SUM(P15:P23)</f>
        <v>0</v>
      </c>
    </row>
    <row r="25" spans="1:29" s="32" customFormat="1" ht="13.2" x14ac:dyDescent="0.25">
      <c r="A25" s="39"/>
      <c r="B25" s="39"/>
      <c r="C25" s="40" t="s">
        <v>22</v>
      </c>
      <c r="D25" s="39"/>
      <c r="E25" s="7"/>
      <c r="F25" s="41"/>
      <c r="G25" s="42"/>
      <c r="H25" s="43"/>
      <c r="I25" s="7"/>
      <c r="J25" s="44"/>
      <c r="K25" s="41"/>
      <c r="L25" s="39"/>
      <c r="M25" s="7"/>
      <c r="N25" s="39"/>
      <c r="O25" s="39"/>
      <c r="P25" s="45">
        <f>P24</f>
        <v>0</v>
      </c>
    </row>
    <row r="26" spans="1:29" s="67" customFormat="1" x14ac:dyDescent="0.25">
      <c r="A26" s="39"/>
      <c r="B26" s="39"/>
      <c r="C26" s="46" t="s">
        <v>47</v>
      </c>
      <c r="D26" s="39"/>
      <c r="E26" s="7"/>
      <c r="F26" s="41"/>
      <c r="G26" s="42"/>
      <c r="H26" s="43"/>
      <c r="I26" s="7"/>
      <c r="J26" s="44"/>
      <c r="K26" s="41"/>
      <c r="L26" s="39"/>
      <c r="M26" s="7"/>
      <c r="N26" s="39"/>
      <c r="O26" s="39"/>
      <c r="P26" s="47">
        <f>ROUND(P25*9%,2)</f>
        <v>0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</row>
    <row r="27" spans="1:29" s="67" customFormat="1" x14ac:dyDescent="0.25">
      <c r="A27" s="39"/>
      <c r="B27" s="39"/>
      <c r="C27" s="46" t="s">
        <v>48</v>
      </c>
      <c r="D27" s="39"/>
      <c r="E27" s="7"/>
      <c r="F27" s="41"/>
      <c r="G27" s="42"/>
      <c r="H27" s="43"/>
      <c r="I27" s="7"/>
      <c r="J27" s="44"/>
      <c r="K27" s="41"/>
      <c r="L27" s="39"/>
      <c r="M27" s="7"/>
      <c r="N27" s="39"/>
      <c r="O27" s="39"/>
      <c r="P27" s="47">
        <f>ROUND(P25*6%,2)</f>
        <v>0</v>
      </c>
      <c r="Q27" s="32"/>
      <c r="R27" s="32"/>
      <c r="S27" s="32"/>
      <c r="T27" s="32"/>
      <c r="U27" s="32"/>
      <c r="V27" s="32"/>
    </row>
    <row r="28" spans="1:29" s="67" customFormat="1" x14ac:dyDescent="0.25">
      <c r="A28" s="39"/>
      <c r="B28" s="39"/>
      <c r="C28" s="40" t="s">
        <v>23</v>
      </c>
      <c r="D28" s="39"/>
      <c r="E28" s="7"/>
      <c r="F28" s="41"/>
      <c r="G28" s="42"/>
      <c r="H28" s="43"/>
      <c r="I28" s="7"/>
      <c r="J28" s="44"/>
      <c r="K28" s="41"/>
      <c r="L28" s="39"/>
      <c r="M28" s="7"/>
      <c r="N28" s="39"/>
      <c r="O28" s="39"/>
      <c r="P28" s="45">
        <f>SUM(P25:P27)</f>
        <v>0</v>
      </c>
    </row>
    <row r="29" spans="1:29" x14ac:dyDescent="0.25">
      <c r="A29" s="39"/>
      <c r="B29" s="39"/>
      <c r="C29" s="40" t="s">
        <v>24</v>
      </c>
      <c r="D29" s="39"/>
      <c r="E29" s="7"/>
      <c r="F29" s="41"/>
      <c r="G29" s="42"/>
      <c r="H29" s="43"/>
      <c r="I29" s="7"/>
      <c r="J29" s="44"/>
      <c r="K29" s="41"/>
      <c r="L29" s="39"/>
      <c r="M29" s="7"/>
      <c r="N29" s="39"/>
      <c r="O29" s="39"/>
      <c r="P29" s="47">
        <f>ROUND(P28*21%,2)</f>
        <v>0</v>
      </c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</row>
    <row r="30" spans="1:29" x14ac:dyDescent="0.25">
      <c r="A30" s="85"/>
      <c r="B30" s="48"/>
      <c r="C30" s="40" t="s">
        <v>25</v>
      </c>
      <c r="D30" s="49"/>
      <c r="E30" s="7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7">
        <f>P28+P29</f>
        <v>0</v>
      </c>
      <c r="Q30" s="67"/>
      <c r="R30" s="67"/>
      <c r="S30" s="67"/>
      <c r="T30" s="67"/>
      <c r="U30" s="67"/>
      <c r="V30" s="67"/>
    </row>
    <row r="31" spans="1:29" ht="14.4" x14ac:dyDescent="0.25">
      <c r="A31" s="67"/>
      <c r="B31" s="50"/>
      <c r="C31" s="51"/>
      <c r="D31" s="88"/>
      <c r="E31" s="52"/>
      <c r="F31" s="67"/>
      <c r="G31" s="67"/>
      <c r="H31" s="89"/>
      <c r="I31" s="67"/>
      <c r="J31" s="67"/>
      <c r="K31" s="67"/>
      <c r="L31" s="67"/>
      <c r="M31" s="67"/>
      <c r="N31" s="67"/>
      <c r="O31" s="67"/>
      <c r="P31" s="67"/>
    </row>
    <row r="32" spans="1:29" x14ac:dyDescent="0.25">
      <c r="A32" s="67"/>
      <c r="B32" s="50"/>
      <c r="C32" s="57"/>
      <c r="D32" s="57"/>
      <c r="E32" s="52"/>
      <c r="F32" s="32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1:16" x14ac:dyDescent="0.25">
      <c r="A33" s="90" t="s">
        <v>26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1:16" x14ac:dyDescent="0.25">
      <c r="B34" s="91"/>
      <c r="C34" s="67" t="s">
        <v>27</v>
      </c>
      <c r="D34" s="67"/>
    </row>
    <row r="35" spans="1:16" x14ac:dyDescent="0.25">
      <c r="B35" s="50"/>
      <c r="C35" s="92"/>
      <c r="D35" s="92"/>
    </row>
    <row r="36" spans="1:16" x14ac:dyDescent="0.25">
      <c r="A36" s="90" t="s">
        <v>28</v>
      </c>
      <c r="B36" s="90"/>
      <c r="C36" s="90"/>
    </row>
    <row r="37" spans="1:16" x14ac:dyDescent="0.25">
      <c r="B37" s="91"/>
      <c r="C37" s="67" t="s">
        <v>27</v>
      </c>
    </row>
  </sheetData>
  <mergeCells count="11">
    <mergeCell ref="A2:P2"/>
    <mergeCell ref="A1:P1"/>
    <mergeCell ref="L11:P11"/>
    <mergeCell ref="C32:D32"/>
    <mergeCell ref="C35:D35"/>
    <mergeCell ref="A11:A12"/>
    <mergeCell ref="B11:B12"/>
    <mergeCell ref="C11:C12"/>
    <mergeCell ref="D11:D12"/>
    <mergeCell ref="E11:E12"/>
    <mergeCell ref="F11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Kristīne Bruzinska</cp:lastModifiedBy>
  <dcterms:created xsi:type="dcterms:W3CDTF">2025-08-22T10:32:15Z</dcterms:created>
  <dcterms:modified xsi:type="dcterms:W3CDTF">2025-08-27T07:27:37Z</dcterms:modified>
</cp:coreProperties>
</file>